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issa Mesquita\Desktop\PARANAPANEMA 2019\C. 533 REFINO I e II\"/>
    </mc:Choice>
  </mc:AlternateContent>
  <bookViews>
    <workbookView xWindow="0" yWindow="0" windowWidth="20490" windowHeight="7755" tabRatio="814"/>
  </bookViews>
  <sheets>
    <sheet name="PQ" sheetId="6" r:id="rId1"/>
  </sheets>
  <definedNames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2</definedName>
    <definedName name="_AtRisk_SimSetting_StdRecalcWithoutRiskStaticPercentile" hidden="1">0.5</definedName>
    <definedName name="_xlnm._FilterDatabase" localSheetId="0" hidden="1">PQ!$B$6:$H$32</definedName>
    <definedName name="_xlnm.Print_Area" localSheetId="0">PQ!$A$1:$I$32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12345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</definedNames>
  <calcPr calcId="152511"/>
  <fileRecoveryPr autoRecover="0"/>
</workbook>
</file>

<file path=xl/calcChain.xml><?xml version="1.0" encoding="utf-8"?>
<calcChain xmlns="http://schemas.openxmlformats.org/spreadsheetml/2006/main">
  <c r="H8" i="6" l="1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7" i="6" l="1"/>
  <c r="H25" i="6" l="1"/>
  <c r="H30" i="6"/>
  <c r="H29" i="6" l="1"/>
  <c r="H32" i="6"/>
  <c r="H28" i="6"/>
  <c r="H31" i="6"/>
  <c r="H27" i="6" l="1"/>
  <c r="H26" i="6" l="1"/>
</calcChain>
</file>

<file path=xl/sharedStrings.xml><?xml version="1.0" encoding="utf-8"?>
<sst xmlns="http://schemas.openxmlformats.org/spreadsheetml/2006/main" count="63" uniqueCount="40">
  <si>
    <t>R$ UNIT</t>
  </si>
  <si>
    <t>TOTAL</t>
  </si>
  <si>
    <t>NATUREZA DA DESPESA:</t>
  </si>
  <si>
    <t>PLANILHA DE QUANTIDADE E PREÇOS</t>
  </si>
  <si>
    <t>Und</t>
  </si>
  <si>
    <t>Qtde</t>
  </si>
  <si>
    <t>Item</t>
  </si>
  <si>
    <t>HRS</t>
  </si>
  <si>
    <t>UA</t>
  </si>
  <si>
    <t>VB</t>
  </si>
  <si>
    <t>Serviços</t>
  </si>
  <si>
    <t>EXTRA</t>
  </si>
  <si>
    <t>Valor total</t>
  </si>
  <si>
    <t>Valor de HH ( Discriminar todas as funções abaixo)</t>
  </si>
  <si>
    <t>ANEXO I</t>
  </si>
  <si>
    <t>40.10</t>
  </si>
  <si>
    <t>40.20</t>
  </si>
  <si>
    <t>40.30</t>
  </si>
  <si>
    <t>40.40</t>
  </si>
  <si>
    <t>40.50</t>
  </si>
  <si>
    <t>40.60</t>
  </si>
  <si>
    <t>Manutenção Refinos</t>
  </si>
  <si>
    <t>Mobilização;</t>
  </si>
  <si>
    <t> Resfriamento e Aquecimento do forno - Paranapanema;</t>
  </si>
  <si>
    <t> Equipamento e mão de obra de andaimes - Paranapanema;</t>
  </si>
  <si>
    <t> Equipamento e mão de obra de movimentação horizontal e vertical – Contratada ;</t>
  </si>
  <si>
    <t> Guindaste – Paranapanema.</t>
  </si>
  <si>
    <t> Montagem do sistema de abastecimento de matérias refratários;</t>
  </si>
  <si>
    <t> Iluminação Interna do equipamento;</t>
  </si>
  <si>
    <t> Fornecimento de materiais consumíveis;</t>
  </si>
  <si>
    <t> Demolição e Montagem do revestimento refratário:</t>
  </si>
  <si>
    <t> Forno de Refino 2 – Completo</t>
  </si>
  <si>
    <t>• Demolição completa do revestimento refratário do Forno de Refino e Incinerador; conforme projeto e quantidades descritas nos Anexo- I.</t>
  </si>
  <si>
    <t> Forno de Refino 1 - Parcial</t>
  </si>
  <si>
    <t>• Demolição parcial do revestimento refratário do Forno de Refino e Incinerador.</t>
  </si>
  <si>
    <t> Remoção e limpeza dos resíduos;</t>
  </si>
  <si>
    <t> Serviços de Caldeiraria – conforme lista em Anexo – II - Paranapanema;</t>
  </si>
  <si>
    <t> Serviços de solda de ancoragens refratárias;</t>
  </si>
  <si>
    <t> Desmobilização, limpeza e organização da área;</t>
  </si>
  <si>
    <t> Elaboração de relatório final.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</si>
</sst>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theme="9" tint="0.59996337778862885"/>
      </top>
      <bottom style="medium">
        <color theme="9" tint="0.59996337778862885"/>
      </bottom>
      <diagonal/>
    </border>
    <border>
      <left/>
      <right style="medium">
        <color indexed="64"/>
      </right>
      <top style="medium">
        <color theme="9" tint="0.59996337778862885"/>
      </top>
      <bottom style="medium">
        <color theme="9" tint="0.5999633777886288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theme="9" tint="0.59996337778862885"/>
      </top>
      <bottom style="medium">
        <color theme="9" tint="0.59996337778862885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43" fontId="3" fillId="0" borderId="0" xfId="1" applyFont="1"/>
    <xf numFmtId="43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Border="1"/>
    <xf numFmtId="0" fontId="3" fillId="0" borderId="0" xfId="0" applyFont="1" applyBorder="1"/>
    <xf numFmtId="43" fontId="3" fillId="0" borderId="0" xfId="1" applyFont="1" applyBorder="1"/>
    <xf numFmtId="43" fontId="3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43" fontId="6" fillId="3" borderId="6" xfId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indent="2"/>
    </xf>
    <xf numFmtId="0" fontId="7" fillId="2" borderId="13" xfId="0" applyNumberFormat="1" applyFont="1" applyFill="1" applyBorder="1" applyAlignment="1">
      <alignment vertical="center"/>
    </xf>
    <xf numFmtId="43" fontId="8" fillId="0" borderId="1" xfId="1" applyFont="1" applyFill="1" applyBorder="1" applyAlignment="1">
      <alignment horizontal="center" vertical="center"/>
    </xf>
    <xf numFmtId="4" fontId="8" fillId="0" borderId="1" xfId="6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Border="1" applyAlignment="1"/>
    <xf numFmtId="0" fontId="7" fillId="2" borderId="12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vertical="center"/>
    </xf>
    <xf numFmtId="0" fontId="6" fillId="3" borderId="18" xfId="0" applyFont="1" applyFill="1" applyBorder="1" applyAlignment="1">
      <alignment horizontal="center" vertical="center"/>
    </xf>
    <xf numFmtId="164" fontId="7" fillId="2" borderId="19" xfId="0" applyNumberFormat="1" applyFont="1" applyFill="1" applyBorder="1" applyAlignment="1">
      <alignment horizontal="center" vertical="center" wrapText="1"/>
    </xf>
    <xf numFmtId="164" fontId="7" fillId="2" borderId="13" xfId="0" applyNumberFormat="1" applyFont="1" applyFill="1" applyBorder="1" applyAlignment="1">
      <alignment horizontal="center" vertical="center" wrapText="1"/>
    </xf>
    <xf numFmtId="164" fontId="8" fillId="0" borderId="13" xfId="2" applyNumberFormat="1" applyFont="1" applyFill="1" applyBorder="1" applyAlignment="1">
      <alignment horizontal="center" vertical="center"/>
    </xf>
    <xf numFmtId="164" fontId="8" fillId="0" borderId="19" xfId="2" applyNumberFormat="1" applyFont="1" applyBorder="1" applyAlignment="1">
      <alignment horizontal="center" vertical="center"/>
    </xf>
    <xf numFmtId="164" fontId="8" fillId="0" borderId="19" xfId="2" applyNumberFormat="1" applyFont="1" applyFill="1" applyBorder="1" applyAlignment="1">
      <alignment horizontal="center" vertical="center"/>
    </xf>
    <xf numFmtId="1" fontId="8" fillId="0" borderId="1" xfId="1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164" fontId="3" fillId="0" borderId="0" xfId="0" applyNumberFormat="1" applyFont="1" applyAlignment="1">
      <alignment vertical="center"/>
    </xf>
    <xf numFmtId="43" fontId="0" fillId="0" borderId="0" xfId="1" applyFont="1" applyBorder="1" applyAlignment="1">
      <alignment vertical="center"/>
    </xf>
    <xf numFmtId="0" fontId="6" fillId="3" borderId="15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4" fontId="8" fillId="0" borderId="1" xfId="6" applyNumberFormat="1" applyFont="1" applyFill="1" applyBorder="1" applyAlignment="1">
      <alignment horizontal="center" vertical="center"/>
    </xf>
    <xf numFmtId="44" fontId="7" fillId="0" borderId="0" xfId="0" applyNumberFormat="1" applyFont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10" fillId="0" borderId="21" xfId="0" applyFont="1" applyBorder="1" applyAlignment="1">
      <alignment horizontal="center"/>
    </xf>
    <xf numFmtId="4" fontId="8" fillId="0" borderId="13" xfId="6" applyNumberFormat="1" applyFont="1" applyFill="1" applyBorder="1" applyAlignment="1">
      <alignment horizontal="left" vertical="center" wrapText="1"/>
    </xf>
    <xf numFmtId="4" fontId="8" fillId="0" borderId="12" xfId="6" applyNumberFormat="1" applyFont="1" applyFill="1" applyBorder="1" applyAlignment="1">
      <alignment horizontal="left" vertical="center" wrapText="1"/>
    </xf>
  </cellXfs>
  <cellStyles count="14">
    <cellStyle name="Moeda" xfId="2" builtinId="4"/>
    <cellStyle name="Moeda 2" xfId="8"/>
    <cellStyle name="Moeda 2 2" xfId="13"/>
    <cellStyle name="Moeda 3" xfId="10"/>
    <cellStyle name="Normal" xfId="0" builtinId="0"/>
    <cellStyle name="Normal 2" xfId="3"/>
    <cellStyle name="Normal_Planilha Desc. Ácido" xfId="6"/>
    <cellStyle name="Porcentagem 2" xfId="5"/>
    <cellStyle name="Vírgula" xfId="1" builtinId="3"/>
    <cellStyle name="Vírgula 2" xfId="4"/>
    <cellStyle name="Vírgula 2 2" xfId="11"/>
    <cellStyle name="Vírgula 3" xfId="7"/>
    <cellStyle name="Vírgula 3 2" xfId="12"/>
    <cellStyle name="Vírgula 4" xfId="9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212910</xdr:colOff>
      <xdr:row>1</xdr:row>
      <xdr:rowOff>78442</xdr:rowOff>
    </xdr:from>
    <xdr:to>
      <xdr:col>2</xdr:col>
      <xdr:colOff>1557618</xdr:colOff>
      <xdr:row>1</xdr:row>
      <xdr:rowOff>358588</xdr:rowOff>
    </xdr:to>
    <xdr:pic>
      <xdr:nvPicPr>
        <xdr:cNvPr id="9" name="Imagem 8">
          <a:extLst>
            <a:ext uri="{FF2B5EF4-FFF2-40B4-BE49-F238E27FC236}">
              <a16:creationId xmlns="" xmlns:a16="http://schemas.microsoft.com/office/drawing/2014/main" id="{348F1E36-66A2-4E1B-9F5A-CD39D1040E6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381" y="179295"/>
          <a:ext cx="1972237" cy="28014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</xdr:row>
      <xdr:rowOff>9525</xdr:rowOff>
    </xdr:from>
    <xdr:to>
      <xdr:col>2</xdr:col>
      <xdr:colOff>1085850</xdr:colOff>
      <xdr:row>1</xdr:row>
      <xdr:rowOff>371475</xdr:rowOff>
    </xdr:to>
    <xdr:sp macro="" textlink="">
      <xdr:nvSpPr>
        <xdr:cNvPr id="1026" name="AutoShape 2"/>
        <xdr:cNvSpPr>
          <a:spLocks noChangeAspect="1" noChangeArrowheads="1"/>
        </xdr:cNvSpPr>
      </xdr:nvSpPr>
      <xdr:spPr bwMode="auto">
        <a:xfrm>
          <a:off x="152400" y="104775"/>
          <a:ext cx="16954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K36"/>
  <sheetViews>
    <sheetView showGridLines="0" tabSelected="1" view="pageBreakPreview" topLeftCell="C10" zoomScaleNormal="85" zoomScaleSheetLayoutView="100" workbookViewId="0">
      <selection activeCell="N17" sqref="N17"/>
    </sheetView>
  </sheetViews>
  <sheetFormatPr defaultRowHeight="15" x14ac:dyDescent="0.25"/>
  <cols>
    <col min="1" max="1" width="2" style="1" customWidth="1"/>
    <col min="2" max="2" width="9.42578125" style="1" customWidth="1"/>
    <col min="3" max="3" width="31.140625" style="21" customWidth="1"/>
    <col min="4" max="4" width="45.5703125" style="6" customWidth="1"/>
    <col min="5" max="5" width="6" style="2" customWidth="1"/>
    <col min="6" max="6" width="11.5703125" style="3" customWidth="1"/>
    <col min="7" max="7" width="17.7109375" style="4" customWidth="1"/>
    <col min="8" max="8" width="22" style="4" customWidth="1"/>
    <col min="9" max="9" width="2.42578125" style="1" customWidth="1"/>
    <col min="10" max="10" width="9.140625" style="1"/>
    <col min="11" max="11" width="15.42578125" style="1" bestFit="1" customWidth="1"/>
    <col min="12" max="16384" width="9.140625" style="1"/>
  </cols>
  <sheetData>
    <row r="1" spans="2:8" ht="40.5" customHeight="1" thickBot="1" x14ac:dyDescent="0.45">
      <c r="B1" s="53" t="s">
        <v>14</v>
      </c>
      <c r="C1" s="53"/>
      <c r="D1" s="53"/>
      <c r="E1" s="53"/>
      <c r="F1" s="53"/>
      <c r="G1" s="53"/>
      <c r="H1" s="53"/>
    </row>
    <row r="2" spans="2:8" ht="31.5" customHeight="1" thickBot="1" x14ac:dyDescent="0.3">
      <c r="B2" s="48" t="s">
        <v>3</v>
      </c>
      <c r="C2" s="49"/>
      <c r="D2" s="49"/>
      <c r="E2" s="49"/>
      <c r="F2" s="49"/>
      <c r="G2" s="49"/>
      <c r="H2" s="50"/>
    </row>
    <row r="3" spans="2:8" ht="4.5" customHeight="1" thickBot="1" x14ac:dyDescent="0.3">
      <c r="B3" s="5"/>
      <c r="C3" s="22"/>
      <c r="E3" s="7"/>
      <c r="F3" s="42"/>
      <c r="G3" s="9"/>
      <c r="H3" s="10"/>
    </row>
    <row r="4" spans="2:8" ht="16.5" thickBot="1" x14ac:dyDescent="0.3">
      <c r="B4" s="14" t="s">
        <v>2</v>
      </c>
      <c r="C4" s="18"/>
      <c r="D4" s="45" t="s">
        <v>21</v>
      </c>
      <c r="E4" s="18"/>
      <c r="F4" s="18"/>
      <c r="G4" s="18"/>
      <c r="H4" s="19"/>
    </row>
    <row r="5" spans="2:8" ht="4.5" customHeight="1" thickBot="1" x14ac:dyDescent="0.3">
      <c r="B5" s="5"/>
      <c r="C5" s="22"/>
      <c r="E5" s="7"/>
      <c r="F5" s="8"/>
      <c r="G5" s="9"/>
      <c r="H5" s="10"/>
    </row>
    <row r="6" spans="2:8" s="4" customFormat="1" ht="21.75" customHeight="1" x14ac:dyDescent="0.25">
      <c r="B6" s="12" t="s">
        <v>6</v>
      </c>
      <c r="C6" s="43" t="s">
        <v>10</v>
      </c>
      <c r="D6" s="35"/>
      <c r="E6" s="13" t="s">
        <v>4</v>
      </c>
      <c r="F6" s="13" t="s">
        <v>5</v>
      </c>
      <c r="G6" s="26" t="s">
        <v>0</v>
      </c>
      <c r="H6" s="28" t="s">
        <v>1</v>
      </c>
    </row>
    <row r="7" spans="2:8" s="36" customFormat="1" x14ac:dyDescent="0.25">
      <c r="B7" s="37">
        <v>1</v>
      </c>
      <c r="C7" s="54" t="s">
        <v>22</v>
      </c>
      <c r="D7" s="55"/>
      <c r="E7" s="17" t="s">
        <v>9</v>
      </c>
      <c r="F7" s="17">
        <v>1</v>
      </c>
      <c r="G7" s="27">
        <v>196534.24129369753</v>
      </c>
      <c r="H7" s="32">
        <f>F7*G7</f>
        <v>196534.24129369753</v>
      </c>
    </row>
    <row r="8" spans="2:8" s="36" customFormat="1" x14ac:dyDescent="0.25">
      <c r="B8" s="37">
        <v>2</v>
      </c>
      <c r="C8" s="54" t="s">
        <v>23</v>
      </c>
      <c r="D8" s="55"/>
      <c r="E8" s="46" t="s">
        <v>9</v>
      </c>
      <c r="F8" s="46">
        <v>1</v>
      </c>
      <c r="G8" s="27">
        <v>0</v>
      </c>
      <c r="H8" s="32">
        <f t="shared" ref="H8:H24" si="0">F8*G8</f>
        <v>0</v>
      </c>
    </row>
    <row r="9" spans="2:8" s="36" customFormat="1" x14ac:dyDescent="0.25">
      <c r="B9" s="37">
        <v>3</v>
      </c>
      <c r="C9" s="54" t="s">
        <v>24</v>
      </c>
      <c r="D9" s="55"/>
      <c r="E9" s="46" t="s">
        <v>9</v>
      </c>
      <c r="F9" s="46">
        <v>1</v>
      </c>
      <c r="G9" s="27">
        <v>0</v>
      </c>
      <c r="H9" s="32">
        <f t="shared" si="0"/>
        <v>0</v>
      </c>
    </row>
    <row r="10" spans="2:8" s="36" customFormat="1" x14ac:dyDescent="0.25">
      <c r="B10" s="37">
        <v>4</v>
      </c>
      <c r="C10" s="54" t="s">
        <v>25</v>
      </c>
      <c r="D10" s="55"/>
      <c r="E10" s="46" t="s">
        <v>9</v>
      </c>
      <c r="F10" s="46">
        <v>1</v>
      </c>
      <c r="G10" s="27">
        <v>58960.272388109253</v>
      </c>
      <c r="H10" s="32">
        <f t="shared" si="0"/>
        <v>58960.272388109253</v>
      </c>
    </row>
    <row r="11" spans="2:8" s="36" customFormat="1" x14ac:dyDescent="0.25">
      <c r="B11" s="37">
        <v>5</v>
      </c>
      <c r="C11" s="54" t="s">
        <v>26</v>
      </c>
      <c r="D11" s="55"/>
      <c r="E11" s="46" t="s">
        <v>9</v>
      </c>
      <c r="F11" s="46">
        <v>1</v>
      </c>
      <c r="G11" s="27">
        <v>0</v>
      </c>
      <c r="H11" s="32">
        <f t="shared" si="0"/>
        <v>0</v>
      </c>
    </row>
    <row r="12" spans="2:8" s="36" customFormat="1" x14ac:dyDescent="0.25">
      <c r="B12" s="37">
        <v>6</v>
      </c>
      <c r="C12" s="54" t="s">
        <v>27</v>
      </c>
      <c r="D12" s="55"/>
      <c r="E12" s="46" t="s">
        <v>9</v>
      </c>
      <c r="F12" s="46">
        <v>1</v>
      </c>
      <c r="G12" s="27">
        <v>49133.560323424383</v>
      </c>
      <c r="H12" s="32">
        <f t="shared" si="0"/>
        <v>49133.560323424383</v>
      </c>
    </row>
    <row r="13" spans="2:8" s="36" customFormat="1" x14ac:dyDescent="0.25">
      <c r="B13" s="37">
        <v>7</v>
      </c>
      <c r="C13" s="54" t="s">
        <v>28</v>
      </c>
      <c r="D13" s="55"/>
      <c r="E13" s="46" t="s">
        <v>9</v>
      </c>
      <c r="F13" s="46">
        <v>1</v>
      </c>
      <c r="G13" s="27">
        <v>5896.0272388109261</v>
      </c>
      <c r="H13" s="32">
        <f t="shared" si="0"/>
        <v>5896.0272388109261</v>
      </c>
    </row>
    <row r="14" spans="2:8" s="36" customFormat="1" x14ac:dyDescent="0.25">
      <c r="B14" s="37">
        <v>8</v>
      </c>
      <c r="C14" s="54" t="s">
        <v>29</v>
      </c>
      <c r="D14" s="55"/>
      <c r="E14" s="46" t="s">
        <v>9</v>
      </c>
      <c r="F14" s="46">
        <v>1</v>
      </c>
      <c r="G14" s="27">
        <v>9826.7120646848762</v>
      </c>
      <c r="H14" s="32">
        <f t="shared" si="0"/>
        <v>9826.7120646848762</v>
      </c>
    </row>
    <row r="15" spans="2:8" s="36" customFormat="1" x14ac:dyDescent="0.25">
      <c r="B15" s="37">
        <v>9</v>
      </c>
      <c r="C15" s="54" t="s">
        <v>30</v>
      </c>
      <c r="D15" s="55"/>
      <c r="E15" s="46" t="s">
        <v>9</v>
      </c>
      <c r="F15" s="46">
        <v>1</v>
      </c>
      <c r="G15" s="27">
        <v>0</v>
      </c>
      <c r="H15" s="32">
        <f t="shared" si="0"/>
        <v>0</v>
      </c>
    </row>
    <row r="16" spans="2:8" s="36" customFormat="1" x14ac:dyDescent="0.25">
      <c r="B16" s="37">
        <v>10</v>
      </c>
      <c r="C16" s="54" t="s">
        <v>31</v>
      </c>
      <c r="D16" s="55"/>
      <c r="E16" s="46" t="s">
        <v>9</v>
      </c>
      <c r="F16" s="46">
        <v>1</v>
      </c>
      <c r="G16" s="27">
        <v>0</v>
      </c>
      <c r="H16" s="32">
        <f t="shared" si="0"/>
        <v>0</v>
      </c>
    </row>
    <row r="17" spans="2:11" s="36" customFormat="1" x14ac:dyDescent="0.25">
      <c r="B17" s="37">
        <v>11</v>
      </c>
      <c r="C17" s="54" t="s">
        <v>32</v>
      </c>
      <c r="D17" s="55"/>
      <c r="E17" s="46" t="s">
        <v>9</v>
      </c>
      <c r="F17" s="46">
        <v>1</v>
      </c>
      <c r="G17" s="27">
        <v>891210</v>
      </c>
      <c r="H17" s="32">
        <f t="shared" si="0"/>
        <v>891210</v>
      </c>
    </row>
    <row r="18" spans="2:11" s="36" customFormat="1" x14ac:dyDescent="0.25">
      <c r="B18" s="37">
        <v>12</v>
      </c>
      <c r="C18" s="54" t="s">
        <v>33</v>
      </c>
      <c r="D18" s="55"/>
      <c r="E18" s="46" t="s">
        <v>9</v>
      </c>
      <c r="F18" s="46">
        <v>1</v>
      </c>
      <c r="G18" s="27">
        <v>0</v>
      </c>
      <c r="H18" s="32">
        <f t="shared" si="0"/>
        <v>0</v>
      </c>
    </row>
    <row r="19" spans="2:11" s="36" customFormat="1" x14ac:dyDescent="0.25">
      <c r="B19" s="37">
        <v>13</v>
      </c>
      <c r="C19" s="54" t="s">
        <v>34</v>
      </c>
      <c r="D19" s="55"/>
      <c r="E19" s="46" t="s">
        <v>9</v>
      </c>
      <c r="F19" s="46">
        <v>1</v>
      </c>
      <c r="G19" s="27">
        <v>606381</v>
      </c>
      <c r="H19" s="32">
        <f t="shared" si="0"/>
        <v>606381</v>
      </c>
    </row>
    <row r="20" spans="2:11" s="36" customFormat="1" x14ac:dyDescent="0.25">
      <c r="B20" s="37">
        <v>14</v>
      </c>
      <c r="C20" s="54" t="s">
        <v>35</v>
      </c>
      <c r="D20" s="55"/>
      <c r="E20" s="46" t="s">
        <v>9</v>
      </c>
      <c r="F20" s="46">
        <v>1</v>
      </c>
      <c r="G20" s="27">
        <v>49133.52</v>
      </c>
      <c r="H20" s="32">
        <f t="shared" si="0"/>
        <v>49133.52</v>
      </c>
    </row>
    <row r="21" spans="2:11" s="36" customFormat="1" x14ac:dyDescent="0.25">
      <c r="B21" s="37">
        <v>15</v>
      </c>
      <c r="C21" s="54" t="s">
        <v>36</v>
      </c>
      <c r="D21" s="55"/>
      <c r="E21" s="46" t="s">
        <v>9</v>
      </c>
      <c r="F21" s="46">
        <v>1</v>
      </c>
      <c r="G21" s="27">
        <v>0</v>
      </c>
      <c r="H21" s="32">
        <f t="shared" si="0"/>
        <v>0</v>
      </c>
    </row>
    <row r="22" spans="2:11" s="36" customFormat="1" x14ac:dyDescent="0.25">
      <c r="B22" s="37">
        <v>16</v>
      </c>
      <c r="C22" s="54" t="s">
        <v>37</v>
      </c>
      <c r="D22" s="55"/>
      <c r="E22" s="46" t="s">
        <v>9</v>
      </c>
      <c r="F22" s="46">
        <v>1</v>
      </c>
      <c r="G22" s="27">
        <v>0</v>
      </c>
      <c r="H22" s="32">
        <f t="shared" si="0"/>
        <v>0</v>
      </c>
    </row>
    <row r="23" spans="2:11" s="36" customFormat="1" x14ac:dyDescent="0.25">
      <c r="B23" s="37">
        <v>17</v>
      </c>
      <c r="C23" s="54" t="s">
        <v>38</v>
      </c>
      <c r="D23" s="55"/>
      <c r="E23" s="46" t="s">
        <v>9</v>
      </c>
      <c r="F23" s="46">
        <v>1</v>
      </c>
      <c r="G23" s="27">
        <v>49133.52</v>
      </c>
      <c r="H23" s="32">
        <f t="shared" si="0"/>
        <v>49133.52</v>
      </c>
    </row>
    <row r="24" spans="2:11" s="36" customFormat="1" x14ac:dyDescent="0.25">
      <c r="B24" s="37">
        <v>18</v>
      </c>
      <c r="C24" s="54" t="s">
        <v>39</v>
      </c>
      <c r="D24" s="55"/>
      <c r="E24" s="46" t="s">
        <v>9</v>
      </c>
      <c r="F24" s="46">
        <v>1</v>
      </c>
      <c r="G24" s="27">
        <v>49133.560323424383</v>
      </c>
      <c r="H24" s="32">
        <f t="shared" si="0"/>
        <v>49133.560323424383</v>
      </c>
    </row>
    <row r="25" spans="2:11" s="38" customFormat="1" x14ac:dyDescent="0.25">
      <c r="B25" s="11" t="s">
        <v>1</v>
      </c>
      <c r="C25" s="15" t="s">
        <v>12</v>
      </c>
      <c r="D25" s="23"/>
      <c r="E25" s="24"/>
      <c r="F25" s="25"/>
      <c r="G25" s="30"/>
      <c r="H25" s="29">
        <f>SUM(H7:H24)</f>
        <v>1965342.4136321514</v>
      </c>
      <c r="K25" s="47"/>
    </row>
    <row r="26" spans="2:11" s="4" customFormat="1" x14ac:dyDescent="0.25">
      <c r="B26" s="11" t="s">
        <v>11</v>
      </c>
      <c r="C26" s="15" t="s">
        <v>13</v>
      </c>
      <c r="D26" s="23"/>
      <c r="E26" s="24" t="s">
        <v>8</v>
      </c>
      <c r="F26" s="25">
        <v>1</v>
      </c>
      <c r="G26" s="30"/>
      <c r="H26" s="29">
        <f>SUM(H27:H32)</f>
        <v>363</v>
      </c>
    </row>
    <row r="27" spans="2:11" s="4" customFormat="1" x14ac:dyDescent="0.25">
      <c r="B27" s="20" t="s">
        <v>15</v>
      </c>
      <c r="C27" s="51"/>
      <c r="D27" s="52"/>
      <c r="E27" s="16" t="s">
        <v>7</v>
      </c>
      <c r="F27" s="34">
        <v>1</v>
      </c>
      <c r="G27" s="31">
        <v>85</v>
      </c>
      <c r="H27" s="33">
        <f t="shared" ref="H27:H31" si="1">ROUNDUP(G27*F27,2)</f>
        <v>85</v>
      </c>
    </row>
    <row r="28" spans="2:11" s="4" customFormat="1" x14ac:dyDescent="0.25">
      <c r="B28" s="20" t="s">
        <v>16</v>
      </c>
      <c r="C28" s="39"/>
      <c r="D28" s="40"/>
      <c r="E28" s="16" t="s">
        <v>7</v>
      </c>
      <c r="F28" s="34">
        <v>1</v>
      </c>
      <c r="G28" s="31">
        <v>65</v>
      </c>
      <c r="H28" s="33">
        <f t="shared" ref="H28:H30" si="2">ROUNDUP(G28*F28,2)</f>
        <v>65</v>
      </c>
    </row>
    <row r="29" spans="2:11" s="4" customFormat="1" x14ac:dyDescent="0.25">
      <c r="B29" s="20" t="s">
        <v>17</v>
      </c>
      <c r="C29" s="39"/>
      <c r="D29" s="40"/>
      <c r="E29" s="16" t="s">
        <v>7</v>
      </c>
      <c r="F29" s="34">
        <v>1</v>
      </c>
      <c r="G29" s="31">
        <v>48</v>
      </c>
      <c r="H29" s="33">
        <f t="shared" si="2"/>
        <v>48</v>
      </c>
    </row>
    <row r="30" spans="2:11" s="4" customFormat="1" x14ac:dyDescent="0.25">
      <c r="B30" s="20" t="s">
        <v>18</v>
      </c>
      <c r="C30" s="44"/>
      <c r="D30" s="40"/>
      <c r="E30" s="16" t="s">
        <v>7</v>
      </c>
      <c r="F30" s="34">
        <v>1</v>
      </c>
      <c r="G30" s="31">
        <v>55</v>
      </c>
      <c r="H30" s="33">
        <f t="shared" si="2"/>
        <v>55</v>
      </c>
    </row>
    <row r="31" spans="2:11" s="4" customFormat="1" x14ac:dyDescent="0.25">
      <c r="B31" s="20" t="s">
        <v>19</v>
      </c>
      <c r="C31" s="39"/>
      <c r="D31" s="40"/>
      <c r="E31" s="16" t="s">
        <v>7</v>
      </c>
      <c r="F31" s="34">
        <v>1</v>
      </c>
      <c r="G31" s="31">
        <v>55</v>
      </c>
      <c r="H31" s="33">
        <f t="shared" si="1"/>
        <v>55</v>
      </c>
    </row>
    <row r="32" spans="2:11" s="4" customFormat="1" x14ac:dyDescent="0.25">
      <c r="B32" s="20" t="s">
        <v>20</v>
      </c>
      <c r="C32" s="39"/>
      <c r="D32" s="40"/>
      <c r="E32" s="16" t="s">
        <v>7</v>
      </c>
      <c r="F32" s="34">
        <v>1</v>
      </c>
      <c r="G32" s="31">
        <v>55</v>
      </c>
      <c r="H32" s="33">
        <f t="shared" ref="H32" si="3">ROUNDUP(G32*F32,2)</f>
        <v>55</v>
      </c>
    </row>
    <row r="34" spans="8:8" x14ac:dyDescent="0.25">
      <c r="H34" s="3"/>
    </row>
    <row r="35" spans="8:8" x14ac:dyDescent="0.25">
      <c r="H35" s="41"/>
    </row>
    <row r="36" spans="8:8" x14ac:dyDescent="0.25">
      <c r="H36" s="41"/>
    </row>
  </sheetData>
  <dataConsolidate/>
  <mergeCells count="21">
    <mergeCell ref="C20:D20"/>
    <mergeCell ref="C21:D21"/>
    <mergeCell ref="C22:D22"/>
    <mergeCell ref="C23:D23"/>
    <mergeCell ref="C24:D24"/>
    <mergeCell ref="B2:H2"/>
    <mergeCell ref="C27:D27"/>
    <mergeCell ref="B1:H1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</mergeCells>
  <printOptions horizontalCentered="1"/>
  <pageMargins left="0.19685039370078741" right="0.19685039370078741" top="0.19685039370078741" bottom="0.19685039370078741" header="0.31496062992125984" footer="0.31496062992125984"/>
  <pageSetup paperSize="8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PQ</vt:lpstr>
      <vt:lpstr>PQ!Area_de_impressao</vt:lpstr>
    </vt:vector>
  </TitlesOfParts>
  <Company>SAMARCO MINERAÇÃO S.A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Rubia Caroline de Avila Barbosa</dc:creator>
  <cp:lastModifiedBy>Larissa Mesquita</cp:lastModifiedBy>
  <cp:lastPrinted>2019-08-09T03:36:13Z</cp:lastPrinted>
  <dcterms:created xsi:type="dcterms:W3CDTF">2014-12-10T13:53:02Z</dcterms:created>
  <dcterms:modified xsi:type="dcterms:W3CDTF">2019-08-09T03:36:16Z</dcterms:modified>
</cp:coreProperties>
</file>