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issamesquita/Documents/2025/BRASKEM/RENOVAÇÃO CONTRATO/"/>
    </mc:Choice>
  </mc:AlternateContent>
  <xr:revisionPtr revIDLastSave="0" documentId="13_ncr:1_{C9634559-3EC1-4B4D-B010-6C9CE114DAA0}" xr6:coauthVersionLast="47" xr6:coauthVersionMax="47" xr10:uidLastSave="{00000000-0000-0000-0000-000000000000}"/>
  <workbookProtection workbookAlgorithmName="SHA-512" workbookHashValue="e24jvUov96kYOX+qRGGvb0U7L3QzX9Lo5vqlSKXyo8+SqSgQMRJjqRXvfdk3fpY/9uehE2RIy8e9M7tdP6gDSA==" workbookSaltValue="VPJzcEcIng0rNWcYU0JSMA==" workbookSpinCount="100000" lockStructure="1"/>
  <bookViews>
    <workbookView xWindow="0" yWindow="740" windowWidth="29400" windowHeight="16880" activeTab="1" xr2:uid="{0B8603DF-1A32-4A8D-8E5B-24936E9251C8}"/>
  </bookViews>
  <sheets>
    <sheet name="Resumo" sheetId="4" state="hidden" r:id="rId1"/>
    <sheet name="Isolament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1" l="1"/>
  <c r="H139" i="1" s="1"/>
  <c r="G155" i="1" l="1"/>
  <c r="H155" i="1" s="1"/>
  <c r="G154" i="1"/>
  <c r="G153" i="1"/>
  <c r="G152" i="1"/>
  <c r="G151" i="1"/>
  <c r="H151" i="1" s="1"/>
  <c r="G150" i="1"/>
  <c r="G149" i="1"/>
  <c r="G147" i="1"/>
  <c r="H147" i="1" s="1"/>
  <c r="G145" i="1"/>
  <c r="H145" i="1" s="1"/>
  <c r="G144" i="1"/>
  <c r="G143" i="1"/>
  <c r="G142" i="1"/>
  <c r="G141" i="1"/>
  <c r="H141" i="1" s="1"/>
  <c r="G140" i="1"/>
  <c r="G137" i="1"/>
  <c r="G135" i="1"/>
  <c r="H135" i="1" s="1"/>
  <c r="G134" i="1"/>
  <c r="H134" i="1" s="1"/>
  <c r="G133" i="1"/>
  <c r="G132" i="1"/>
  <c r="G131" i="1"/>
  <c r="G130" i="1"/>
  <c r="H130" i="1" s="1"/>
  <c r="G129" i="1"/>
  <c r="H129" i="1" s="1"/>
  <c r="G128" i="1"/>
  <c r="H128" i="1" s="1"/>
  <c r="G127" i="1"/>
  <c r="G126" i="1"/>
  <c r="H126" i="1" s="1"/>
  <c r="G125" i="1"/>
  <c r="G124" i="1"/>
  <c r="G123" i="1"/>
  <c r="G122" i="1"/>
  <c r="H122" i="1" s="1"/>
  <c r="G121" i="1"/>
  <c r="H121" i="1" s="1"/>
  <c r="G120" i="1"/>
  <c r="G118" i="1"/>
  <c r="H118" i="1" s="1"/>
  <c r="G117" i="1"/>
  <c r="G116" i="1"/>
  <c r="H116" i="1" s="1"/>
  <c r="G115" i="1"/>
  <c r="G114" i="1"/>
  <c r="G113" i="1"/>
  <c r="H113" i="1" s="1"/>
  <c r="G112" i="1"/>
  <c r="H112" i="1" s="1"/>
  <c r="G111" i="1"/>
  <c r="H111" i="1" s="1"/>
  <c r="G110" i="1"/>
  <c r="H110" i="1" s="1"/>
  <c r="G109" i="1"/>
  <c r="G108" i="1"/>
  <c r="H108" i="1" s="1"/>
  <c r="G107" i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G98" i="1"/>
  <c r="G97" i="1"/>
  <c r="H97" i="1" s="1"/>
  <c r="G96" i="1"/>
  <c r="H96" i="1" s="1"/>
  <c r="G95" i="1"/>
  <c r="G94" i="1"/>
  <c r="G93" i="1"/>
  <c r="H93" i="1" s="1"/>
  <c r="G92" i="1"/>
  <c r="H92" i="1" s="1"/>
  <c r="G91" i="1"/>
  <c r="G90" i="1"/>
  <c r="G88" i="1"/>
  <c r="H88" i="1" s="1"/>
  <c r="G87" i="1"/>
  <c r="G86" i="1"/>
  <c r="G85" i="1"/>
  <c r="G84" i="1"/>
  <c r="H84" i="1" s="1"/>
  <c r="G83" i="1"/>
  <c r="H83" i="1" s="1"/>
  <c r="G82" i="1"/>
  <c r="G81" i="1"/>
  <c r="G80" i="1"/>
  <c r="H80" i="1" s="1"/>
  <c r="G79" i="1"/>
  <c r="H79" i="1" s="1"/>
  <c r="G78" i="1"/>
  <c r="G77" i="1"/>
  <c r="H77" i="1" s="1"/>
  <c r="G76" i="1"/>
  <c r="H76" i="1" s="1"/>
  <c r="G75" i="1"/>
  <c r="H75" i="1" s="1"/>
  <c r="G74" i="1"/>
  <c r="G73" i="1"/>
  <c r="G72" i="1"/>
  <c r="H72" i="1" s="1"/>
  <c r="G71" i="1"/>
  <c r="G69" i="1"/>
  <c r="G68" i="1"/>
  <c r="G67" i="1"/>
  <c r="G66" i="1"/>
  <c r="G65" i="1"/>
  <c r="G64" i="1"/>
  <c r="G63" i="1"/>
  <c r="H63" i="1" s="1"/>
  <c r="G62" i="1"/>
  <c r="G61" i="1"/>
  <c r="G60" i="1"/>
  <c r="G59" i="1"/>
  <c r="G58" i="1"/>
  <c r="G57" i="1"/>
  <c r="G56" i="1"/>
  <c r="G55" i="1"/>
  <c r="H55" i="1" s="1"/>
  <c r="G54" i="1"/>
  <c r="G53" i="1"/>
  <c r="H53" i="1" s="1"/>
  <c r="G52" i="1"/>
  <c r="G51" i="1"/>
  <c r="G50" i="1"/>
  <c r="G49" i="1"/>
  <c r="G48" i="1"/>
  <c r="G47" i="1"/>
  <c r="H47" i="1" s="1"/>
  <c r="G46" i="1"/>
  <c r="H46" i="1" s="1"/>
  <c r="G44" i="1"/>
  <c r="G43" i="1"/>
  <c r="G42" i="1"/>
  <c r="G41" i="1"/>
  <c r="G40" i="1"/>
  <c r="H40" i="1" s="1"/>
  <c r="G39" i="1"/>
  <c r="G38" i="1"/>
  <c r="H38" i="1" s="1"/>
  <c r="G37" i="1"/>
  <c r="H37" i="1" s="1"/>
  <c r="G36" i="1"/>
  <c r="G35" i="1"/>
  <c r="G34" i="1"/>
  <c r="G33" i="1"/>
  <c r="G32" i="1"/>
  <c r="H32" i="1" s="1"/>
  <c r="G31" i="1"/>
  <c r="G30" i="1"/>
  <c r="H30" i="1" s="1"/>
  <c r="G29" i="1"/>
  <c r="H29" i="1" s="1"/>
  <c r="G28" i="1"/>
  <c r="G27" i="1"/>
  <c r="G26" i="1"/>
  <c r="G25" i="1"/>
  <c r="G24" i="1"/>
  <c r="G23" i="1"/>
  <c r="G22" i="1"/>
  <c r="H22" i="1" s="1"/>
  <c r="G21" i="1"/>
  <c r="H21" i="1" s="1"/>
  <c r="G20" i="1"/>
  <c r="G19" i="1"/>
  <c r="G18" i="1"/>
  <c r="G17" i="1"/>
  <c r="G16" i="1"/>
  <c r="G15" i="1"/>
  <c r="G14" i="1"/>
  <c r="H14" i="1" s="1"/>
  <c r="G13" i="1"/>
  <c r="H13" i="1" s="1"/>
  <c r="G12" i="1"/>
  <c r="G11" i="1"/>
  <c r="G10" i="1"/>
  <c r="G9" i="1"/>
  <c r="H137" i="1" l="1"/>
  <c r="H16" i="1"/>
  <c r="H24" i="1"/>
  <c r="H49" i="1"/>
  <c r="H57" i="1"/>
  <c r="H65" i="1"/>
  <c r="H74" i="1"/>
  <c r="H82" i="1"/>
  <c r="H91" i="1"/>
  <c r="H99" i="1"/>
  <c r="H107" i="1"/>
  <c r="H115" i="1"/>
  <c r="H124" i="1"/>
  <c r="H132" i="1"/>
  <c r="H143" i="1"/>
  <c r="H153" i="1"/>
  <c r="H114" i="1"/>
  <c r="H140" i="1"/>
  <c r="H149" i="1"/>
  <c r="H95" i="1"/>
  <c r="H109" i="1"/>
  <c r="H117" i="1"/>
  <c r="H125" i="1"/>
  <c r="H133" i="1"/>
  <c r="H56" i="1"/>
  <c r="H90" i="1"/>
  <c r="H150" i="1"/>
  <c r="H152" i="1"/>
  <c r="H154" i="1"/>
  <c r="H144" i="1"/>
  <c r="H142" i="1"/>
  <c r="H123" i="1"/>
  <c r="H120" i="1"/>
  <c r="H127" i="1"/>
  <c r="H131" i="1"/>
  <c r="H94" i="1"/>
  <c r="H98" i="1"/>
  <c r="H71" i="1"/>
  <c r="H81" i="1"/>
  <c r="H78" i="1"/>
  <c r="H86" i="1"/>
  <c r="H85" i="1"/>
  <c r="H87" i="1"/>
  <c r="H73" i="1"/>
  <c r="H68" i="1"/>
  <c r="H36" i="1"/>
  <c r="H41" i="1"/>
  <c r="H61" i="1"/>
  <c r="H50" i="1"/>
  <c r="H54" i="1"/>
  <c r="H60" i="1"/>
  <c r="H17" i="1"/>
  <c r="H19" i="1"/>
  <c r="H26" i="1"/>
  <c r="H34" i="1"/>
  <c r="H9" i="1"/>
  <c r="H51" i="1"/>
  <c r="H58" i="1"/>
  <c r="H62" i="1"/>
  <c r="H69" i="1"/>
  <c r="H48" i="1"/>
  <c r="H52" i="1"/>
  <c r="H59" i="1"/>
  <c r="H66" i="1"/>
  <c r="H67" i="1"/>
  <c r="H64" i="1"/>
  <c r="H28" i="1"/>
  <c r="H18" i="1"/>
  <c r="H12" i="1"/>
  <c r="H15" i="1"/>
  <c r="H25" i="1"/>
  <c r="H39" i="1"/>
  <c r="H35" i="1"/>
  <c r="H42" i="1"/>
  <c r="H43" i="1"/>
  <c r="H11" i="1"/>
  <c r="H20" i="1"/>
  <c r="H23" i="1"/>
  <c r="H33" i="1"/>
  <c r="H44" i="1"/>
  <c r="H10" i="1"/>
  <c r="H27" i="1"/>
  <c r="H31" i="1"/>
  <c r="H157" i="1" l="1"/>
  <c r="C4" i="4" s="1"/>
  <c r="C5" i="4" s="1"/>
</calcChain>
</file>

<file path=xl/sharedStrings.xml><?xml version="1.0" encoding="utf-8"?>
<sst xmlns="http://schemas.openxmlformats.org/spreadsheetml/2006/main" count="317" uniqueCount="181">
  <si>
    <t>ANEXO I - PLANILHA DE PREÇOS UNITÁRIOS</t>
  </si>
  <si>
    <t>DESCRIÇÃO DO SERVIÇO</t>
  </si>
  <si>
    <t>QUANTIDADE PREVISTA CONTRATO</t>
  </si>
  <si>
    <t>UNIDADE DE MEDIÇÃO</t>
  </si>
  <si>
    <t>VALOR 
Aplicação</t>
  </si>
  <si>
    <t>VALOR 
Material</t>
  </si>
  <si>
    <t>Valor 
Completo</t>
  </si>
  <si>
    <t xml:space="preserve">TOTAL </t>
  </si>
  <si>
    <t>SERVIÇOS EM TUBULAÇÕES</t>
  </si>
  <si>
    <t>m²</t>
  </si>
  <si>
    <t>SERVIÇOS DE APOIO TÉCNICO DE CAMPO</t>
  </si>
  <si>
    <t>hh</t>
  </si>
  <si>
    <t xml:space="preserve">TOTAL: </t>
  </si>
  <si>
    <t>===&gt;&gt;&gt;</t>
  </si>
  <si>
    <t>Fator para Serviços em Regime Especial de Trabalho</t>
  </si>
  <si>
    <t>Fator</t>
  </si>
  <si>
    <t>Serviços em horas extras de Segunda à Sexta-Feira</t>
  </si>
  <si>
    <t>Serviços em horas extras aos Sábados, Domingos e Feriados</t>
  </si>
  <si>
    <t>Serviços realizados entre 22:00 e 05:00h (acréscimo por adicional noturno)</t>
  </si>
  <si>
    <t>Serviços de homem-hora realizados com desmobilização até 30 dias</t>
  </si>
  <si>
    <t>Serviços de homem-hora realizados com desmobilização até 90 dias</t>
  </si>
  <si>
    <t>Os quantitativos estimados acima devem servir apenas como referência, portanto não devem gerar expectativa de faturamento pela PROPONENTE, nem a obrigatoriedade de remuneração pela BRASKEM. As quantidades devem variar de acordo com a realização dos serviços em campo, sendo devido o valor efetivamente que for realizado durante a vigência contratual.</t>
  </si>
  <si>
    <t>m</t>
  </si>
  <si>
    <t>Serviço de Isolamento em Tubulações com SILICATO DE CÁLCIO 25mm</t>
  </si>
  <si>
    <t>Serviço de Isolamento em Tubulações com SILICATO DE CÁLCIO 38mm</t>
  </si>
  <si>
    <t>Serviço de Isolamento em Tubulações com SILICATO DE CÁLCIO 50mm</t>
  </si>
  <si>
    <t>Serviço de Isolamento em Tubulações com SILICATO DE CÁLCIO 63mm</t>
  </si>
  <si>
    <t>Serviço de Isolamento em Tubulações com SILICATO DE CÁLCIO 75mm</t>
  </si>
  <si>
    <t>Serviço de Isolamento em Tubulações com LÃ DE ROCHA 25mm</t>
  </si>
  <si>
    <t>Serviço de Isolamento em Tubulações com LÃ DE ROCHA 38mm</t>
  </si>
  <si>
    <t>Serviço de Isolamento em Tubulações com LÃ DE ROCHA 50mm</t>
  </si>
  <si>
    <t>Serviço de Isolamento em Tubulações com LÃ DE ROCHA 63mm</t>
  </si>
  <si>
    <t>Serviço de Isolamento em Tubulações com LÃ DE ROCHA 75mm</t>
  </si>
  <si>
    <t>Serviço de Isolamento em Tubulações com LÃ DE ROCHA 100mm</t>
  </si>
  <si>
    <t>Serviço de Isolamento em Tubulações com POLIURETANO INJ. 25mm</t>
  </si>
  <si>
    <t>Serviço de Isolamento em Tubulações com POLIURETANO INJ. 40mm</t>
  </si>
  <si>
    <t>Serviço de Isolamento em Tubulações com POLIURETANO INJ. 50mm</t>
  </si>
  <si>
    <t>Serviço de Isolamento em Tubulações com POLIURETANO INJ. 65mm</t>
  </si>
  <si>
    <t>Serviço de Isolamento em Tubulações com POLIURETANO INJ. 75mm</t>
  </si>
  <si>
    <t>Serviço de Isolamento em Tubulações com POLIURETANO INJ. 90mm</t>
  </si>
  <si>
    <t>Serviço de Isolamento em Tubulações com POLIURETANO INJ. 100mm</t>
  </si>
  <si>
    <t>Serviço de Isolamento em Tubulações com POLIURETANO INJ. 115mm</t>
  </si>
  <si>
    <t>Serviço de Isolamento em Tubulações com POLIURETANO INJ. 125mm</t>
  </si>
  <si>
    <t>Serviço de Isolamento em Tubulações com POLIURETANO INJ. 140mm</t>
  </si>
  <si>
    <t>Serviço de Isolamento em Tubulações com POLIURETANO INJ. 150mm</t>
  </si>
  <si>
    <t>Serviço de Isolamento em Tubulações com POLIISOCIANURATO 30mm</t>
  </si>
  <si>
    <t>Serviço de Isolamento em Tubulações com POLIISOCIANURATO 40mm</t>
  </si>
  <si>
    <t>Serviço de Isolamento em Tubulações com POLIISOCIANURATO 50mm</t>
  </si>
  <si>
    <t>Serviço de Isolamento em Tubulações com POLIISOCIANURATO 60mm</t>
  </si>
  <si>
    <t>Serviço de Isolamento em Tubulações com POLIISOCIANURATO 70mm</t>
  </si>
  <si>
    <t>Serviço de Isolamento em Tubulações com POLIISOCIANURATO 80mm</t>
  </si>
  <si>
    <t>Serviço de Isolamento em Tubulações com POLIISOCIANURATO 90mm</t>
  </si>
  <si>
    <t>Serviço de Isolamento em Tubulações com FOAM GLASS 30mm</t>
  </si>
  <si>
    <t>Serviço de Isolamento em Tubulações com FOAM GLASS 40mm</t>
  </si>
  <si>
    <t>Serviço de Isolamento em Tubulações com FOAM GLASS 50mm</t>
  </si>
  <si>
    <t>Serviço de Isolamento em Tubulações com FOAM GLASS 60mm</t>
  </si>
  <si>
    <t>Serviço de Isolamento em Tubulações com FOAM GLASS 70mm</t>
  </si>
  <si>
    <t>Serviço de Isolamento em Tubulações com FOAM GLASS 80mm</t>
  </si>
  <si>
    <t>Serviço de Isolamento em Tubulações com FOAM GLASS 100mm</t>
  </si>
  <si>
    <t>SERVIÇOS EM EQUIPAMENTOS - ISOLAMENTO FRIO</t>
  </si>
  <si>
    <t>Serviço de Isolamento em Equipamentos com POLIURETANO INJ. 25mm</t>
  </si>
  <si>
    <t>Serviço de Isolamento em Equipamentos com POLIURETANO INJ. 40mm</t>
  </si>
  <si>
    <t>Serviço de Isolamento em Equipamentos com POLIURETANO INJ. 50mm</t>
  </si>
  <si>
    <t>Serviço de Isolamento em Equipamentos com POLIURETANO INJ. 65mm</t>
  </si>
  <si>
    <t>Serviço de Isolamento em Equipamentos com POLIURETANO INJ. 75mm</t>
  </si>
  <si>
    <t>Serviço de Isolamento em Equipamentos com POLIURETANO INJ. 90mm</t>
  </si>
  <si>
    <t>Serviço de Isolamento em Equipamentos com POLIURETANO INJ. 100mm</t>
  </si>
  <si>
    <t>Serviço de Isolamento em Equipamentos com POLIURETANO INJ. 115mm</t>
  </si>
  <si>
    <t>Serviço de Isolamento em Equipamentos com POLIURETANO INJ. 125mm</t>
  </si>
  <si>
    <t>Serviço de Isolamento em Equipamentos com POLIURETANO INJ. 140mm</t>
  </si>
  <si>
    <t>Serviço de Isolamento em Equipamentos com POLIURETANO INJ. 150mm</t>
  </si>
  <si>
    <t>Serviço de Isolamento em Equipamentos com POLIURETANO INJ. 160mm</t>
  </si>
  <si>
    <t>Serviço de Isolamento em Equipamentos com POLIURETANO INJ. 170mm</t>
  </si>
  <si>
    <t>Serviço de Isolamento em Equipamentos com POLISOCIANURATO 30mm</t>
  </si>
  <si>
    <t>Serviço de Isolamento em Equipamentos com POLISOCIANURATO 40mm</t>
  </si>
  <si>
    <t>Serviço de Isolamento em Equipamentos com POLISOCIANURATO 50mm</t>
  </si>
  <si>
    <t>Serviço de Isolamento em Equipamentos com POLISOCIANURATO 60mm</t>
  </si>
  <si>
    <t>Serviço de Manta Armaflex de 10mm</t>
  </si>
  <si>
    <t>Serviço de Isolamento em Equipamentos com FOAM GLASS 30mm</t>
  </si>
  <si>
    <t>Serviço de Isolamento em Equipamentos com FOAM GLASS 50mm</t>
  </si>
  <si>
    <t>Serviço de Isolamento em Equipamentos com FOAM GLASS 60mm</t>
  </si>
  <si>
    <t>Serviço de Isolamento em Equipamentos com FOAM GLASS 80mm</t>
  </si>
  <si>
    <t>Serviço de Isolamento em Equipamentos com FOAM GLASS 90mm</t>
  </si>
  <si>
    <t>Serviço de Isolamento em Equipamentos com FOAM GLASS 100mm</t>
  </si>
  <si>
    <t>SERVIÇOS EM EQUIPAMENTOS - ISOLAMENTO QUENTE</t>
  </si>
  <si>
    <t>Serviço de Isolamento em Equipamentos com SILICATO DE CÁLCIO 25mm</t>
  </si>
  <si>
    <t>Serviço de Isolamento em Equipamentos com SILICATO DE CÁLCIO 38mm</t>
  </si>
  <si>
    <t>Serviço de Isolamento em Equipamentos com SILICATO DE CÁLCIO 50mm</t>
  </si>
  <si>
    <t>Serviço de Isolamento em Equipamentos com SILICATO DE CÁLCIO 63mm</t>
  </si>
  <si>
    <t>Serviço de Isolamento em Equipamentos com SILICATO DE CÁLCIO 75mm</t>
  </si>
  <si>
    <r>
      <t>Serviço de Isolamento em Equipamentos com LÃ DE ROCHA 38mm</t>
    </r>
    <r>
      <rPr>
        <sz val="14"/>
        <color rgb="FF00B050"/>
        <rFont val="Tahoma"/>
        <family val="2"/>
      </rPr>
      <t xml:space="preserve"> (PAINEL)</t>
    </r>
  </si>
  <si>
    <t>Serviço de Isolamento em Equipamentos com LÃ DE ROCHA 50mm (PAINEL)</t>
  </si>
  <si>
    <t>Serviço de Isolamento em Equipamentos com LÃ DE ROCHA 63mm (PAINEL)</t>
  </si>
  <si>
    <t>Serviço de Isolamento em Equipamentos com LÃ DE ROCHA 75mm (PAINEL)</t>
  </si>
  <si>
    <t>Serviço de Isolamento em Equipamentos com LÃ DE ROCHA 100mm (PAINEL)</t>
  </si>
  <si>
    <t>Serviço de Isolamento em Equipamentos com FIBRA CERAMICA 25mm</t>
  </si>
  <si>
    <t>Serviço de Isolamento em Equipamentos com FIBRA CERAMICA 38mm</t>
  </si>
  <si>
    <t>Serviço de Isolamento em Equipamentos com FIBRA CERAMICA 50mm</t>
  </si>
  <si>
    <t>Serviço de Isolamento em Equipamentos com MANTA LÃ DE ROCHA 50mm</t>
  </si>
  <si>
    <t>Serviço de Isolamento em Equipamentos com MANTA LÃ DE ROCHA 75mm</t>
  </si>
  <si>
    <t>Serviço de Isolamento em Equipamentos com MANTA LÃ DE ROCHA 100mm</t>
  </si>
  <si>
    <t>Serviço de Isolamento em Equipamentos com ALMOF. LÃ DE ROCHA 50mm</t>
  </si>
  <si>
    <t>Serviço de Isolamento em Equipamentos com ALMOF. LÃ DE ROCHA 75mm</t>
  </si>
  <si>
    <t>REFRATAMENTO</t>
  </si>
  <si>
    <t>Serviço de DEMOLIÇÃO DE CONCRETO</t>
  </si>
  <si>
    <t>m³</t>
  </si>
  <si>
    <t>Serviço de REMOÇÃO DE MANTA DE FIBRA CERÂMICA</t>
  </si>
  <si>
    <t>Serviço de DEMOLIÇÃO DE PAREDES DE TIJOLOS</t>
  </si>
  <si>
    <t xml:space="preserve">Serviço de SUBSTITUIÇÃO DAS VIGAS DE CONCRETO REFRATÁRIO DAS BV'S </t>
  </si>
  <si>
    <t>un</t>
  </si>
  <si>
    <t>Serviço de REMOÇÃO/MONTAG BLOCOS REFRATÁRIOS DOS QUEIMADORES</t>
  </si>
  <si>
    <t>cj</t>
  </si>
  <si>
    <t>Serviço de APLICAÇÃO DE CONCRETO POR PROJEÇÃO PNEUMÁTICA</t>
  </si>
  <si>
    <t>Serviço de APLICAÇÃO DE CONCRETO POR DERRAMAENTO OU SOCAGEM</t>
  </si>
  <si>
    <t>Serviço de APLICAÇÃO DE MANTA DE FIBRA CERÂMICA</t>
  </si>
  <si>
    <t>Serviço de REPARO/SUBSTIT/ENCHIMENTO JUNTAS DE DILATAÇÃO EM FIBRA CERÂMICA</t>
  </si>
  <si>
    <t>Serviço de MONTAGEM DE PAREDES DE TIJOLOS</t>
  </si>
  <si>
    <t>Serviço de ABERTURA/FECHAMENTO DE BOCA DE VISITA (BV'S)</t>
  </si>
  <si>
    <t>Serviço de REMOÇÃO DE VISORES EM BLOCOS REFRATÉRIOS</t>
  </si>
  <si>
    <t>Serviço de APLICAÇÃO DE VISORES EM BLOCOS REFRATÁRIOS</t>
  </si>
  <si>
    <t>Serviço de RECUPERAÇÃO DO CONCRETO DAS TAMPAS DOS VISORES</t>
  </si>
  <si>
    <t>Serviço de REMOÇÃO DE LAJOTAS OU TIJOLOS DE PISO</t>
  </si>
  <si>
    <t>Serviço de APLICAÇÃO DE LAJOTAS OU TIJOLOS DE PISO</t>
  </si>
  <si>
    <t>Serviço de REMOÇÃO DE MÓDULOS DE FIBRA CERÂMICA</t>
  </si>
  <si>
    <t>Serviço de APLICAÇÃO DE MÓDULOS DE FIBRA CERÂMICA</t>
  </si>
  <si>
    <t>Serviço de REMOÇÃO DE VISORES EM MÓDULOS DE FIRBRA CERÂMICA</t>
  </si>
  <si>
    <t>Serviço de APLICAÇÃO DE VISORES EM MÓDULOS DE FIBRA CERÂMICA</t>
  </si>
  <si>
    <t>Serviço de REMOÇÃO DE PLACAS DE FIBRA CERÂMICA</t>
  </si>
  <si>
    <t>Serviço de APLICAÇÃO DE PLACAS DE FIBRA CERÂMICA</t>
  </si>
  <si>
    <t>Serviço de APLICAÇÃO DE CIMENTO DE REVESTIMENTO DE FIBRA CERÂMICA</t>
  </si>
  <si>
    <t>SELANTE DE SILICONE PARA ÁREA EXTERNA</t>
  </si>
  <si>
    <t>ARGAMASSA CORTA-FOGO</t>
  </si>
  <si>
    <t>PLACA DE LÃ DE ROCHA</t>
  </si>
  <si>
    <t>PINTURA ABLATIVA PARA CABO</t>
  </si>
  <si>
    <t>PINTURA INTUMESCENTE PARA CABOS</t>
  </si>
  <si>
    <t>ESPUMA CORTA FOGO</t>
  </si>
  <si>
    <t>SERVIÇOS COM AEROGEL (TUBULAÇÃOES E EQUIPAMENTOS)</t>
  </si>
  <si>
    <t>Serviço de Isolamento a quente com AEROGEL 5mm</t>
  </si>
  <si>
    <t>Serviço de Isolamento a quente com AEROGEL 10mm</t>
  </si>
  <si>
    <t>Serviço de Isolamento a quente com AEROGEL 15mm</t>
  </si>
  <si>
    <t>Serviço de Isolamento a quente com AEROGEL 20mm</t>
  </si>
  <si>
    <t>Serviço de Isolamento a quente com AEROGEL 25mm</t>
  </si>
  <si>
    <t>Serviço de Isolamento a quente com AEROGEL 30mm</t>
  </si>
  <si>
    <t>Serviço de Isolamento a quente com AEROGEL 40mm</t>
  </si>
  <si>
    <t>Serviço de Isolamento a quente com AEROGEL 50mm</t>
  </si>
  <si>
    <t>Serviço de Isolamento a frio com AEROGEL 5mm</t>
  </si>
  <si>
    <t>Serviço de Isolamento a frio com AEROGEL 10mm</t>
  </si>
  <si>
    <t>Serviço de Isolamento a frio com AEROGEL 15mm</t>
  </si>
  <si>
    <t>Serviço de Isolamento a frio com AEROGEL 20mm</t>
  </si>
  <si>
    <t>Serviço de Isolamento a frio com AEROGEL 25mm</t>
  </si>
  <si>
    <t>Serviço de Isolamento a frio com AEROGEL 30mm</t>
  </si>
  <si>
    <t>Serviço de Isolamento a frio com AEROGEL 40mm</t>
  </si>
  <si>
    <t>Serviço de Isolamento a frio com AEROGEL 50mm</t>
  </si>
  <si>
    <t>SUPORTE EM POLIISOCIANURATO PARA TUBULAÇÕES EM ALTA DESNIDADE</t>
  </si>
  <si>
    <t>Fornecimento de Suporte de Alta Densidade (350kg/m³) - Poliisocianurato</t>
  </si>
  <si>
    <t>SERVIÇO DE PROTEÇÃO MECÃNICA EM EQUIPAMENTOS E TUBULAÇOES</t>
  </si>
  <si>
    <t>Serviço de Proteção Mecânica - Alumínio</t>
  </si>
  <si>
    <t>Serviço de Proteção Mecânica - Alumínio Corrugado</t>
  </si>
  <si>
    <t>Serviço de Proteção Mecânica - Galvalume</t>
  </si>
  <si>
    <t>Serviço de Proteção Mecânica - Chapa Galvanizada</t>
  </si>
  <si>
    <t>Serviço de Proteção Mecânica - Chapa Plástica</t>
  </si>
  <si>
    <t>Serviço de Proteção Mecânica - Grade de alumínio</t>
  </si>
  <si>
    <t>FIREPROOF</t>
  </si>
  <si>
    <t>Serviço de aplicação de armamassa contra fogo em equipamentos</t>
  </si>
  <si>
    <t>Serviço de Encarregado de Isolamento</t>
  </si>
  <si>
    <t>Serviço de Funilaria</t>
  </si>
  <si>
    <t>Serviço de Isolamento</t>
  </si>
  <si>
    <t>Serviço de Refratário</t>
  </si>
  <si>
    <t>Serviços de Isolamento Acesso por Cordas N1</t>
  </si>
  <si>
    <t>Serviços de Isolamento Acesso por Cordas N2</t>
  </si>
  <si>
    <t>Serviços de Isolamento Acesso por Cordas N3</t>
  </si>
  <si>
    <t>Fator de deslocamento Tubovia Externa e TEGAL</t>
  </si>
  <si>
    <t>Serviço de Proteção Mecânica - Inox</t>
  </si>
  <si>
    <t xml:space="preserve">Descrição </t>
  </si>
  <si>
    <t>Valor Total Estimado (R$)</t>
  </si>
  <si>
    <t>Isolamento Térmico</t>
  </si>
  <si>
    <t>Valor total estimado</t>
  </si>
  <si>
    <t>ESTE VALOR DEVE SER PREENCHIDO NA LINHA DE RESPOSTA NO COUPA</t>
  </si>
  <si>
    <r>
      <rPr>
        <b/>
        <sz val="12"/>
        <color theme="1" tint="0.34998626667073579"/>
        <rFont val="Tahoma"/>
        <family val="2"/>
      </rPr>
      <t>NOTAS:</t>
    </r>
    <r>
      <rPr>
        <sz val="12"/>
        <color theme="1" tint="0.34998626667073579"/>
        <rFont val="Tahoma"/>
        <family val="2"/>
      </rPr>
      <t xml:space="preserve">
- O Cálculo da área de Isolamento será conforme fórmulas do Memorial Descritivo
</t>
    </r>
    <r>
      <rPr>
        <sz val="12"/>
        <rFont val="Tahoma"/>
        <family val="2"/>
      </rPr>
      <t xml:space="preserve">- </t>
    </r>
    <r>
      <rPr>
        <b/>
        <sz val="12"/>
        <rFont val="Tahoma"/>
        <family val="2"/>
      </rPr>
      <t>Para Isolamento, não haverá equipe mínima mensal</t>
    </r>
  </si>
  <si>
    <t>REVISÃO: 07 | DATA: 30/04/2024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</si>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</sst>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b/>
      <sz val="14"/>
      <color theme="1" tint="0.34998626667073579"/>
      <name val="Tahoma"/>
      <family val="2"/>
    </font>
    <font>
      <sz val="10"/>
      <color rgb="FFFF000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4"/>
      <color rgb="FFFF0000"/>
      <name val="Tahoma"/>
      <family val="2"/>
    </font>
    <font>
      <sz val="12"/>
      <color theme="1" tint="0.34998626667073579"/>
      <name val="Tahoma"/>
      <family val="2"/>
    </font>
    <font>
      <b/>
      <sz val="12"/>
      <color theme="1" tint="0.34998626667073579"/>
      <name val="Tahoma"/>
      <family val="2"/>
    </font>
    <font>
      <b/>
      <sz val="12"/>
      <color rgb="FFC00000"/>
      <name val="Tahoma"/>
      <family val="2"/>
    </font>
    <font>
      <b/>
      <sz val="14"/>
      <color rgb="FFC00000"/>
      <name val="Tahoma"/>
      <family val="2"/>
    </font>
    <font>
      <b/>
      <sz val="10"/>
      <color theme="1" tint="0.34998626667073579"/>
      <name val="Tahoma"/>
      <family val="2"/>
    </font>
    <font>
      <b/>
      <sz val="14"/>
      <color theme="1"/>
      <name val="Calibri"/>
      <family val="2"/>
      <scheme val="minor"/>
    </font>
    <font>
      <sz val="12"/>
      <name val="Tahoma"/>
      <family val="2"/>
    </font>
    <font>
      <sz val="14"/>
      <color rgb="FF00B050"/>
      <name val="Tahoma"/>
      <family val="2"/>
    </font>
    <font>
      <sz val="14"/>
      <color rgb="FFC00000"/>
      <name val="Tahoma"/>
      <family val="2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</cellStyleXfs>
  <cellXfs count="75">
    <xf numFmtId="0" fontId="0" fillId="0" borderId="0" xfId="0"/>
    <xf numFmtId="164" fontId="2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8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44" fontId="8" fillId="0" borderId="8" xfId="0" applyNumberFormat="1" applyFont="1" applyBorder="1" applyAlignment="1" applyProtection="1">
      <alignment horizontal="right" vertical="center"/>
      <protection locked="0"/>
    </xf>
    <xf numFmtId="44" fontId="8" fillId="4" borderId="8" xfId="0" applyNumberFormat="1" applyFont="1" applyFill="1" applyBorder="1" applyAlignment="1">
      <alignment horizontal="right" vertical="center"/>
    </xf>
    <xf numFmtId="44" fontId="8" fillId="0" borderId="8" xfId="0" applyNumberFormat="1" applyFont="1" applyBorder="1" applyAlignment="1">
      <alignment horizontal="right" vertical="center"/>
    </xf>
    <xf numFmtId="0" fontId="12" fillId="3" borderId="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13" fillId="3" borderId="8" xfId="0" quotePrefix="1" applyFont="1" applyFill="1" applyBorder="1" applyAlignment="1">
      <alignment horizontal="right" vertical="center"/>
    </xf>
    <xf numFmtId="44" fontId="13" fillId="3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8" xfId="0" applyFont="1" applyFill="1" applyBorder="1" applyAlignment="1">
      <alignment horizontal="left" vertical="center" indent="1"/>
    </xf>
    <xf numFmtId="43" fontId="3" fillId="0" borderId="8" xfId="1" applyFont="1" applyBorder="1" applyAlignment="1" applyProtection="1">
      <alignment horizontal="center" vertical="center"/>
      <protection locked="0"/>
    </xf>
    <xf numFmtId="43" fontId="3" fillId="2" borderId="0" xfId="1" applyFont="1" applyFill="1" applyAlignment="1" applyProtection="1">
      <alignment horizontal="center" vertical="center"/>
    </xf>
    <xf numFmtId="43" fontId="3" fillId="0" borderId="0" xfId="1" applyFont="1" applyAlignment="1" applyProtection="1">
      <alignment horizontal="center"/>
    </xf>
    <xf numFmtId="43" fontId="3" fillId="0" borderId="0" xfId="1" applyFont="1" applyFill="1" applyAlignment="1" applyProtection="1">
      <alignment horizontal="center" vertical="center" shrinkToFit="1"/>
    </xf>
    <xf numFmtId="43" fontId="9" fillId="0" borderId="0" xfId="1" applyFont="1" applyFill="1" applyBorder="1" applyAlignment="1" applyProtection="1">
      <alignment horizontal="center" vertical="center"/>
    </xf>
    <xf numFmtId="43" fontId="3" fillId="0" borderId="0" xfId="1" applyFont="1" applyFill="1" applyAlignment="1" applyProtection="1">
      <alignment horizontal="center" vertical="center"/>
    </xf>
    <xf numFmtId="0" fontId="6" fillId="3" borderId="5" xfId="0" applyFont="1" applyFill="1" applyBorder="1" applyAlignment="1">
      <alignment horizontal="centerContinuous" vertical="center" shrinkToFit="1"/>
    </xf>
    <xf numFmtId="0" fontId="6" fillId="3" borderId="6" xfId="0" applyFont="1" applyFill="1" applyBorder="1" applyAlignment="1">
      <alignment horizontal="centerContinuous" vertical="center" shrinkToFit="1"/>
    </xf>
    <xf numFmtId="0" fontId="6" fillId="3" borderId="7" xfId="0" applyFont="1" applyFill="1" applyBorder="1" applyAlignment="1">
      <alignment horizontal="centerContinuous" vertical="center" shrinkToFit="1"/>
    </xf>
    <xf numFmtId="0" fontId="9" fillId="0" borderId="8" xfId="0" applyFont="1" applyBorder="1" applyAlignment="1">
      <alignment horizontal="left" vertical="center" indent="1"/>
    </xf>
    <xf numFmtId="43" fontId="9" fillId="0" borderId="0" xfId="1" applyFont="1" applyAlignment="1">
      <alignment horizontal="center" vertical="center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43" fontId="13" fillId="3" borderId="8" xfId="1" applyFont="1" applyFill="1" applyBorder="1" applyAlignment="1" applyProtection="1">
      <alignment horizontal="center" vertical="center"/>
    </xf>
    <xf numFmtId="43" fontId="3" fillId="0" borderId="0" xfId="1" applyFont="1" applyAlignment="1" applyProtection="1">
      <alignment horizontal="center" vertical="center"/>
    </xf>
    <xf numFmtId="43" fontId="18" fillId="0" borderId="8" xfId="1" applyFont="1" applyFill="1" applyBorder="1" applyAlignment="1" applyProtection="1">
      <alignment horizontal="center" vertical="center"/>
    </xf>
    <xf numFmtId="0" fontId="1" fillId="0" borderId="0" xfId="2"/>
    <xf numFmtId="0" fontId="20" fillId="0" borderId="17" xfId="2" applyFont="1" applyBorder="1"/>
    <xf numFmtId="0" fontId="1" fillId="0" borderId="18" xfId="2" applyBorder="1" applyAlignment="1">
      <alignment horizontal="center" vertical="center"/>
    </xf>
    <xf numFmtId="0" fontId="1" fillId="0" borderId="19" xfId="2" applyBorder="1"/>
    <xf numFmtId="44" fontId="1" fillId="0" borderId="16" xfId="2" applyNumberFormat="1" applyBorder="1"/>
    <xf numFmtId="0" fontId="21" fillId="0" borderId="17" xfId="2" applyFont="1" applyBorder="1" applyAlignment="1">
      <alignment horizontal="left" vertical="top"/>
    </xf>
    <xf numFmtId="44" fontId="0" fillId="0" borderId="17" xfId="3" applyFont="1" applyBorder="1"/>
    <xf numFmtId="43" fontId="8" fillId="5" borderId="8" xfId="1" applyFont="1" applyFill="1" applyBorder="1" applyAlignment="1" applyProtection="1">
      <alignment horizontal="center" vertical="center"/>
    </xf>
    <xf numFmtId="0" fontId="19" fillId="6" borderId="12" xfId="2" applyFont="1" applyFill="1" applyBorder="1" applyAlignment="1">
      <alignment horizontal="left"/>
    </xf>
    <xf numFmtId="0" fontId="19" fillId="6" borderId="0" xfId="2" applyFont="1" applyFill="1" applyAlignment="1">
      <alignment horizontal="left"/>
    </xf>
    <xf numFmtId="0" fontId="15" fillId="0" borderId="9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</cellXfs>
  <cellStyles count="6">
    <cellStyle name="Moeda 2" xfId="3" xr:uid="{FDD73447-701A-4343-A5A1-B1CC8E13C708}"/>
    <cellStyle name="Normal" xfId="0" builtinId="0"/>
    <cellStyle name="Normal 2" xfId="4" xr:uid="{A5DF648B-61EB-41A9-AE2C-82EB7C6D5CEF}"/>
    <cellStyle name="Normal 3" xfId="2" xr:uid="{A1A6ADA9-3390-439C-A626-648ABDB68B6C}"/>
    <cellStyle name="Porcentagem 2" xfId="5" xr:uid="{91968EE6-CCF7-440D-A9EA-75CFD234CF3B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350610</xdr:colOff>
      <xdr:row>5</xdr:row>
      <xdr:rowOff>32413</xdr:rowOff>
    </xdr:from>
    <xdr:to>
      <xdr:col>1</xdr:col>
      <xdr:colOff>1333500</xdr:colOff>
      <xdr:row>6</xdr:row>
      <xdr:rowOff>334917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DA6AB70-BC97-4AAB-AA55-5C660ECB5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5" y="1556413"/>
          <a:ext cx="982890" cy="68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379A-BCC5-4A83-8939-62EB9EF7334C}">
  <dimension ref="B2:M18"/>
  <sheetViews>
    <sheetView showGridLines="0" workbookViewId="0">
      <selection activeCell="A5" sqref="A5:XFD5"/>
    </sheetView>
  </sheetViews>
  <sheetFormatPr baseColWidth="10" defaultColWidth="8.83203125" defaultRowHeight="15" x14ac:dyDescent="0.2"/>
  <cols>
    <col min="1" max="1" width="8.83203125" style="48"/>
    <col min="2" max="2" width="26.1640625" style="48" customWidth="1"/>
    <col min="3" max="3" width="30.5" style="48" customWidth="1"/>
    <col min="4" max="16384" width="8.83203125" style="48"/>
  </cols>
  <sheetData>
    <row r="2" spans="2:13" ht="16" thickBot="1" x14ac:dyDescent="0.25"/>
    <row r="3" spans="2:13" ht="20" thickBot="1" x14ac:dyDescent="0.3">
      <c r="B3" s="49" t="s">
        <v>173</v>
      </c>
      <c r="C3" s="50" t="s">
        <v>174</v>
      </c>
    </row>
    <row r="4" spans="2:13" ht="16" thickBot="1" x14ac:dyDescent="0.25">
      <c r="B4" s="51" t="s">
        <v>175</v>
      </c>
      <c r="C4" s="52">
        <f>Isolamento!H157</f>
        <v>9253775.7170123383</v>
      </c>
    </row>
    <row r="5" spans="2:13" ht="22" thickBot="1" x14ac:dyDescent="0.25">
      <c r="B5" s="53" t="s">
        <v>176</v>
      </c>
      <c r="C5" s="54">
        <f>SUM(C4:C4)</f>
        <v>9253775.7170123383</v>
      </c>
      <c r="D5" s="56" t="s">
        <v>177</v>
      </c>
      <c r="E5" s="57"/>
      <c r="F5" s="57"/>
      <c r="G5" s="57"/>
      <c r="H5" s="57"/>
      <c r="I5" s="57"/>
      <c r="J5" s="57"/>
      <c r="K5" s="57"/>
      <c r="L5" s="57"/>
      <c r="M5" s="57"/>
    </row>
    <row r="6" spans="2:13" ht="23.5" customHeight="1" x14ac:dyDescent="0.2"/>
    <row r="7" spans="2:13" ht="16" thickBot="1" x14ac:dyDescent="0.25"/>
    <row r="8" spans="2:13" x14ac:dyDescent="0.2">
      <c r="B8" s="58" t="s">
        <v>21</v>
      </c>
      <c r="C8" s="59"/>
      <c r="D8" s="59"/>
      <c r="E8" s="59"/>
      <c r="F8" s="59"/>
      <c r="G8" s="59"/>
      <c r="H8" s="59"/>
      <c r="I8" s="60"/>
    </row>
    <row r="9" spans="2:13" x14ac:dyDescent="0.2">
      <c r="B9" s="61"/>
      <c r="C9" s="62"/>
      <c r="D9" s="62"/>
      <c r="E9" s="62"/>
      <c r="F9" s="62"/>
      <c r="G9" s="62"/>
      <c r="H9" s="62"/>
      <c r="I9" s="63"/>
    </row>
    <row r="10" spans="2:13" x14ac:dyDescent="0.2">
      <c r="B10" s="61"/>
      <c r="C10" s="62"/>
      <c r="D10" s="62"/>
      <c r="E10" s="62"/>
      <c r="F10" s="62"/>
      <c r="G10" s="62"/>
      <c r="H10" s="62"/>
      <c r="I10" s="63"/>
    </row>
    <row r="11" spans="2:13" x14ac:dyDescent="0.2">
      <c r="B11" s="61"/>
      <c r="C11" s="62"/>
      <c r="D11" s="62"/>
      <c r="E11" s="62"/>
      <c r="F11" s="62"/>
      <c r="G11" s="62"/>
      <c r="H11" s="62"/>
      <c r="I11" s="63"/>
    </row>
    <row r="12" spans="2:13" x14ac:dyDescent="0.2">
      <c r="B12" s="61"/>
      <c r="C12" s="62"/>
      <c r="D12" s="62"/>
      <c r="E12" s="62"/>
      <c r="F12" s="62"/>
      <c r="G12" s="62"/>
      <c r="H12" s="62"/>
      <c r="I12" s="63"/>
    </row>
    <row r="13" spans="2:13" x14ac:dyDescent="0.2">
      <c r="B13" s="61"/>
      <c r="C13" s="62"/>
      <c r="D13" s="62"/>
      <c r="E13" s="62"/>
      <c r="F13" s="62"/>
      <c r="G13" s="62"/>
      <c r="H13" s="62"/>
      <c r="I13" s="63"/>
    </row>
    <row r="14" spans="2:13" x14ac:dyDescent="0.2">
      <c r="B14" s="61"/>
      <c r="C14" s="62"/>
      <c r="D14" s="62"/>
      <c r="E14" s="62"/>
      <c r="F14" s="62"/>
      <c r="G14" s="62"/>
      <c r="H14" s="62"/>
      <c r="I14" s="63"/>
    </row>
    <row r="15" spans="2:13" x14ac:dyDescent="0.2">
      <c r="B15" s="61"/>
      <c r="C15" s="62"/>
      <c r="D15" s="62"/>
      <c r="E15" s="62"/>
      <c r="F15" s="62"/>
      <c r="G15" s="62"/>
      <c r="H15" s="62"/>
      <c r="I15" s="63"/>
    </row>
    <row r="16" spans="2:13" x14ac:dyDescent="0.2">
      <c r="B16" s="61"/>
      <c r="C16" s="62"/>
      <c r="D16" s="62"/>
      <c r="E16" s="62"/>
      <c r="F16" s="62"/>
      <c r="G16" s="62"/>
      <c r="H16" s="62"/>
      <c r="I16" s="63"/>
    </row>
    <row r="17" spans="2:9" x14ac:dyDescent="0.2">
      <c r="B17" s="61"/>
      <c r="C17" s="62"/>
      <c r="D17" s="62"/>
      <c r="E17" s="62"/>
      <c r="F17" s="62"/>
      <c r="G17" s="62"/>
      <c r="H17" s="62"/>
      <c r="I17" s="63"/>
    </row>
    <row r="18" spans="2:9" ht="16" thickBot="1" x14ac:dyDescent="0.25">
      <c r="B18" s="64"/>
      <c r="C18" s="65"/>
      <c r="D18" s="65"/>
      <c r="E18" s="65"/>
      <c r="F18" s="65"/>
      <c r="G18" s="65"/>
      <c r="H18" s="65"/>
      <c r="I18" s="66"/>
    </row>
  </sheetData>
  <sheetProtection algorithmName="SHA-512" hashValue="sfU/vzasjLyyoDSiLXvw6Li77At/LS+tBhpJ2fIkDjjK23qBZZi2w1j3bEPvwOS99Qw2V98UBJDhZKhLVQVQcg==" saltValue="xfRWzr0eo/eHZpznvLMYzg==" spinCount="100000" sheet="1" objects="1" scenarios="1"/>
  <mergeCells count="2">
    <mergeCell ref="D5:M5"/>
    <mergeCell ref="B8:I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5CCA-E54F-46AA-BC42-774B7E429CA5}">
  <dimension ref="A1:Q177"/>
  <sheetViews>
    <sheetView showGridLines="0" tabSelected="1" topLeftCell="A150" zoomScale="75" zoomScaleNormal="55" workbookViewId="0">
      <selection activeCell="D165" sqref="D165"/>
    </sheetView>
  </sheetViews>
  <sheetFormatPr baseColWidth="10" defaultColWidth="9.1640625" defaultRowHeight="18" x14ac:dyDescent="0.2"/>
  <cols>
    <col min="1" max="1" width="3.83203125" style="10" customWidth="1"/>
    <col min="2" max="2" width="120.83203125" style="10" bestFit="1" customWidth="1"/>
    <col min="3" max="3" width="44" style="46" hidden="1" customWidth="1"/>
    <col min="4" max="4" width="18.83203125" style="29" customWidth="1"/>
    <col min="5" max="5" width="24" style="29" customWidth="1"/>
    <col min="6" max="6" width="18.83203125" style="29" customWidth="1"/>
    <col min="7" max="7" width="21.6640625" style="29" customWidth="1"/>
    <col min="8" max="8" width="28.33203125" style="17" hidden="1" customWidth="1"/>
    <col min="9" max="9" width="26.6640625" style="10" customWidth="1"/>
    <col min="10" max="16384" width="9.1640625" style="10"/>
  </cols>
  <sheetData>
    <row r="1" spans="1:17" s="4" customFormat="1" ht="15" customHeight="1" x14ac:dyDescent="0.2">
      <c r="B1" s="1"/>
      <c r="C1" s="32"/>
      <c r="D1" s="2"/>
      <c r="E1" s="2"/>
      <c r="F1" s="2"/>
      <c r="G1" s="2"/>
      <c r="H1" s="3"/>
    </row>
    <row r="2" spans="1:17" s="4" customFormat="1" ht="30" customHeight="1" x14ac:dyDescent="0.2">
      <c r="A2" s="28"/>
      <c r="B2" s="5"/>
      <c r="C2" s="33"/>
      <c r="D2" s="6"/>
      <c r="E2" s="6"/>
      <c r="F2" s="6"/>
      <c r="G2" s="6"/>
      <c r="H2" s="7" t="s">
        <v>0</v>
      </c>
      <c r="I2" s="10"/>
      <c r="J2" s="8"/>
      <c r="K2" s="10"/>
      <c r="L2" s="10"/>
      <c r="M2" s="10"/>
      <c r="Q2" s="10"/>
    </row>
    <row r="3" spans="1:17" s="4" customFormat="1" ht="30" customHeight="1" x14ac:dyDescent="0.2">
      <c r="A3" s="28"/>
      <c r="B3" s="12"/>
      <c r="C3" s="34"/>
      <c r="D3" s="13"/>
      <c r="E3" s="13"/>
      <c r="F3" s="13"/>
      <c r="G3" s="13"/>
      <c r="H3" s="14"/>
      <c r="I3" s="10"/>
      <c r="J3" s="8"/>
      <c r="K3" s="10"/>
      <c r="L3" s="10"/>
      <c r="M3" s="10"/>
      <c r="Q3" s="10"/>
    </row>
    <row r="4" spans="1:17" s="4" customFormat="1" ht="30" customHeight="1" x14ac:dyDescent="0.2">
      <c r="A4" s="15"/>
      <c r="B4" s="15"/>
      <c r="C4" s="35"/>
      <c r="D4" s="16"/>
      <c r="E4" s="16"/>
      <c r="F4" s="16"/>
      <c r="G4" s="16"/>
      <c r="H4" s="14" t="s">
        <v>179</v>
      </c>
      <c r="I4" s="10"/>
      <c r="J4" s="8"/>
      <c r="K4" s="10"/>
      <c r="L4" s="10"/>
      <c r="M4" s="10"/>
      <c r="Q4" s="10"/>
    </row>
    <row r="5" spans="1:17" s="4" customFormat="1" ht="15" customHeight="1" x14ac:dyDescent="0.2">
      <c r="B5" s="9"/>
      <c r="C5" s="36"/>
      <c r="D5" s="18"/>
      <c r="E5" s="18"/>
      <c r="F5" s="18"/>
      <c r="G5" s="18"/>
      <c r="H5" s="3"/>
    </row>
    <row r="6" spans="1:17" ht="30" customHeight="1" x14ac:dyDescent="0.2">
      <c r="B6" s="69" t="s">
        <v>1</v>
      </c>
      <c r="C6" s="71" t="s">
        <v>2</v>
      </c>
      <c r="D6" s="73" t="s">
        <v>3</v>
      </c>
      <c r="E6" s="67" t="s">
        <v>4</v>
      </c>
      <c r="F6" s="67" t="s">
        <v>5</v>
      </c>
      <c r="G6" s="67" t="s">
        <v>6</v>
      </c>
      <c r="H6" s="67" t="s">
        <v>7</v>
      </c>
    </row>
    <row r="7" spans="1:17" ht="30" customHeight="1" x14ac:dyDescent="0.2">
      <c r="B7" s="70"/>
      <c r="C7" s="72"/>
      <c r="D7" s="74"/>
      <c r="E7" s="68"/>
      <c r="F7" s="68"/>
      <c r="G7" s="68"/>
      <c r="H7" s="68"/>
    </row>
    <row r="8" spans="1:17" ht="30" customHeight="1" x14ac:dyDescent="0.2">
      <c r="B8" s="37" t="s">
        <v>8</v>
      </c>
      <c r="C8" s="38"/>
      <c r="D8" s="38"/>
      <c r="E8" s="38"/>
      <c r="F8" s="38"/>
      <c r="G8" s="38"/>
      <c r="H8" s="39"/>
    </row>
    <row r="9" spans="1:17" ht="30" customHeight="1" x14ac:dyDescent="0.2">
      <c r="B9" s="19" t="s">
        <v>23</v>
      </c>
      <c r="C9" s="47">
        <v>38.62848528</v>
      </c>
      <c r="D9" s="20" t="s">
        <v>9</v>
      </c>
      <c r="E9" s="21">
        <v>176.28799999999998</v>
      </c>
      <c r="F9" s="21">
        <v>136.55241599999999</v>
      </c>
      <c r="G9" s="23">
        <f>SUM(E9:F9)</f>
        <v>312.840416</v>
      </c>
      <c r="H9" s="23">
        <f t="shared" ref="H9:H44" si="0">G9*C9</f>
        <v>12084.551404445077</v>
      </c>
    </row>
    <row r="10" spans="1:17" ht="30" customHeight="1" x14ac:dyDescent="0.2">
      <c r="B10" s="19" t="s">
        <v>24</v>
      </c>
      <c r="C10" s="47">
        <v>77.256970559999999</v>
      </c>
      <c r="D10" s="20" t="s">
        <v>9</v>
      </c>
      <c r="E10" s="21">
        <v>176.28799999999998</v>
      </c>
      <c r="F10" s="21">
        <v>207.55967232</v>
      </c>
      <c r="G10" s="23">
        <f t="shared" ref="G10:G73" si="1">SUM(E10:F10)</f>
        <v>383.84767232000002</v>
      </c>
      <c r="H10" s="23">
        <f t="shared" si="0"/>
        <v>29654.90831995077</v>
      </c>
    </row>
    <row r="11" spans="1:17" ht="30" customHeight="1" x14ac:dyDescent="0.2">
      <c r="B11" s="19" t="s">
        <v>25</v>
      </c>
      <c r="C11" s="47">
        <v>193.14242640000006</v>
      </c>
      <c r="D11" s="20" t="s">
        <v>9</v>
      </c>
      <c r="E11" s="21">
        <v>214.06399999999999</v>
      </c>
      <c r="F11" s="21">
        <v>290.17388399999999</v>
      </c>
      <c r="G11" s="23">
        <f t="shared" si="1"/>
        <v>504.23788400000001</v>
      </c>
      <c r="H11" s="23">
        <f t="shared" si="0"/>
        <v>97389.728398561769</v>
      </c>
    </row>
    <row r="12" spans="1:17" ht="30" customHeight="1" x14ac:dyDescent="0.2">
      <c r="B12" s="19" t="s">
        <v>26</v>
      </c>
      <c r="C12" s="47">
        <v>57.942727919999989</v>
      </c>
      <c r="D12" s="20" t="s">
        <v>9</v>
      </c>
      <c r="E12" s="21">
        <v>251.84</v>
      </c>
      <c r="F12" s="21">
        <v>353.3293764</v>
      </c>
      <c r="G12" s="23">
        <f t="shared" si="1"/>
        <v>605.16937640000003</v>
      </c>
      <c r="H12" s="23">
        <f t="shared" si="0"/>
        <v>35065.164522261264</v>
      </c>
    </row>
    <row r="13" spans="1:17" ht="30" customHeight="1" x14ac:dyDescent="0.2">
      <c r="B13" s="19" t="s">
        <v>27</v>
      </c>
      <c r="C13" s="47">
        <v>19.31424264</v>
      </c>
      <c r="D13" s="20" t="s">
        <v>9</v>
      </c>
      <c r="E13" s="21">
        <v>251.84</v>
      </c>
      <c r="F13" s="21">
        <v>365.7654</v>
      </c>
      <c r="G13" s="23">
        <f t="shared" si="1"/>
        <v>617.60540000000003</v>
      </c>
      <c r="H13" s="23">
        <f t="shared" si="0"/>
        <v>11928.580551374256</v>
      </c>
    </row>
    <row r="14" spans="1:17" ht="30" customHeight="1" x14ac:dyDescent="0.2">
      <c r="B14" s="19" t="s">
        <v>28</v>
      </c>
      <c r="C14" s="47">
        <v>40.900749119999993</v>
      </c>
      <c r="D14" s="20" t="s">
        <v>9</v>
      </c>
      <c r="E14" s="21">
        <v>149.05600000000001</v>
      </c>
      <c r="F14" s="21">
        <v>120.04608000000002</v>
      </c>
      <c r="G14" s="23">
        <f t="shared" si="1"/>
        <v>269.10208</v>
      </c>
      <c r="H14" s="23">
        <f t="shared" si="0"/>
        <v>11006.476661750168</v>
      </c>
    </row>
    <row r="15" spans="1:17" ht="30" customHeight="1" x14ac:dyDescent="0.2">
      <c r="B15" s="19" t="s">
        <v>29</v>
      </c>
      <c r="C15" s="47">
        <v>163.60299647999997</v>
      </c>
      <c r="D15" s="20" t="s">
        <v>9</v>
      </c>
      <c r="E15" s="21">
        <v>149.05600000000001</v>
      </c>
      <c r="F15" s="21">
        <v>182.47004160000003</v>
      </c>
      <c r="G15" s="23">
        <f t="shared" si="1"/>
        <v>331.52604160000004</v>
      </c>
      <c r="H15" s="23">
        <f t="shared" si="0"/>
        <v>54238.653816913131</v>
      </c>
    </row>
    <row r="16" spans="1:17" ht="30" customHeight="1" x14ac:dyDescent="0.2">
      <c r="B16" s="19" t="s">
        <v>30</v>
      </c>
      <c r="C16" s="47">
        <v>286.30524384000006</v>
      </c>
      <c r="D16" s="20" t="s">
        <v>9</v>
      </c>
      <c r="E16" s="21">
        <v>149.05600000000001</v>
      </c>
      <c r="F16" s="21">
        <v>210.08064000000002</v>
      </c>
      <c r="G16" s="23">
        <f t="shared" si="1"/>
        <v>359.13664000000006</v>
      </c>
      <c r="H16" s="23">
        <f t="shared" si="0"/>
        <v>102822.70328707833</v>
      </c>
    </row>
    <row r="17" spans="2:8" ht="30" customHeight="1" x14ac:dyDescent="0.2">
      <c r="B17" s="19" t="s">
        <v>31</v>
      </c>
      <c r="C17" s="47">
        <v>204.5037456</v>
      </c>
      <c r="D17" s="20" t="s">
        <v>9</v>
      </c>
      <c r="E17" s="21">
        <v>149.05600000000001</v>
      </c>
      <c r="F17" s="21">
        <v>217.43346240000002</v>
      </c>
      <c r="G17" s="23">
        <f t="shared" si="1"/>
        <v>366.48946240000004</v>
      </c>
      <c r="H17" s="23">
        <f t="shared" si="0"/>
        <v>74948.467783730375</v>
      </c>
    </row>
    <row r="18" spans="2:8" ht="30" customHeight="1" x14ac:dyDescent="0.2">
      <c r="B18" s="19" t="s">
        <v>32</v>
      </c>
      <c r="C18" s="47">
        <v>81.801498239999987</v>
      </c>
      <c r="D18" s="20" t="s">
        <v>9</v>
      </c>
      <c r="E18" s="21">
        <v>149.05600000000001</v>
      </c>
      <c r="F18" s="21">
        <v>225.08640000000003</v>
      </c>
      <c r="G18" s="23">
        <f t="shared" si="1"/>
        <v>374.14240000000007</v>
      </c>
      <c r="H18" s="23">
        <f t="shared" si="0"/>
        <v>30605.408875109377</v>
      </c>
    </row>
    <row r="19" spans="2:8" ht="30" customHeight="1" x14ac:dyDescent="0.2">
      <c r="B19" s="19" t="s">
        <v>33</v>
      </c>
      <c r="C19" s="47">
        <v>40.900749119999993</v>
      </c>
      <c r="D19" s="20" t="s">
        <v>9</v>
      </c>
      <c r="E19" s="21">
        <v>149.05600000000001</v>
      </c>
      <c r="F19" s="21">
        <v>300.11520000000002</v>
      </c>
      <c r="G19" s="23">
        <f t="shared" si="1"/>
        <v>449.1712</v>
      </c>
      <c r="H19" s="23">
        <f t="shared" si="0"/>
        <v>18371.438563129341</v>
      </c>
    </row>
    <row r="20" spans="2:8" ht="30" customHeight="1" x14ac:dyDescent="0.2">
      <c r="B20" s="19" t="s">
        <v>34</v>
      </c>
      <c r="C20" s="47">
        <v>496.79999999999995</v>
      </c>
      <c r="D20" s="20" t="s">
        <v>9</v>
      </c>
      <c r="E20" s="21">
        <v>170.06048999999999</v>
      </c>
      <c r="F20" s="21">
        <v>172.50839999999999</v>
      </c>
      <c r="G20" s="23">
        <f t="shared" si="1"/>
        <v>342.56889000000001</v>
      </c>
      <c r="H20" s="23">
        <f t="shared" si="0"/>
        <v>170188.224552</v>
      </c>
    </row>
    <row r="21" spans="2:8" ht="30" customHeight="1" x14ac:dyDescent="0.2">
      <c r="B21" s="19" t="s">
        <v>35</v>
      </c>
      <c r="C21" s="47">
        <v>264.95999999999998</v>
      </c>
      <c r="D21" s="20" t="s">
        <v>9</v>
      </c>
      <c r="E21" s="21">
        <v>170.06048999999999</v>
      </c>
      <c r="F21" s="21">
        <v>199.20600000000002</v>
      </c>
      <c r="G21" s="23">
        <f t="shared" si="1"/>
        <v>369.26648999999998</v>
      </c>
      <c r="H21" s="23">
        <f t="shared" si="0"/>
        <v>97840.849190399982</v>
      </c>
    </row>
    <row r="22" spans="2:8" ht="30" customHeight="1" x14ac:dyDescent="0.2">
      <c r="B22" s="19" t="s">
        <v>36</v>
      </c>
      <c r="C22" s="47">
        <v>264.95999999999998</v>
      </c>
      <c r="D22" s="20" t="s">
        <v>9</v>
      </c>
      <c r="E22" s="21">
        <v>170.06048999999999</v>
      </c>
      <c r="F22" s="21">
        <v>226.107</v>
      </c>
      <c r="G22" s="23">
        <f t="shared" si="1"/>
        <v>396.16748999999999</v>
      </c>
      <c r="H22" s="23">
        <f t="shared" si="0"/>
        <v>104968.53815039998</v>
      </c>
    </row>
    <row r="23" spans="2:8" ht="30" customHeight="1" x14ac:dyDescent="0.2">
      <c r="B23" s="19" t="s">
        <v>37</v>
      </c>
      <c r="C23" s="47">
        <v>264.95999999999998</v>
      </c>
      <c r="D23" s="20" t="s">
        <v>9</v>
      </c>
      <c r="E23" s="21">
        <v>170.06048999999999</v>
      </c>
      <c r="F23" s="21">
        <v>248.28300000000002</v>
      </c>
      <c r="G23" s="23">
        <f t="shared" si="1"/>
        <v>418.34348999999997</v>
      </c>
      <c r="H23" s="23">
        <f t="shared" si="0"/>
        <v>110844.29111039998</v>
      </c>
    </row>
    <row r="24" spans="2:8" ht="30" customHeight="1" x14ac:dyDescent="0.2">
      <c r="B24" s="19" t="s">
        <v>38</v>
      </c>
      <c r="C24" s="47">
        <v>264.95999999999998</v>
      </c>
      <c r="D24" s="20" t="s">
        <v>9</v>
      </c>
      <c r="E24" s="21">
        <v>170.06048999999999</v>
      </c>
      <c r="F24" s="21">
        <v>268.803</v>
      </c>
      <c r="G24" s="23">
        <f t="shared" si="1"/>
        <v>438.86348999999996</v>
      </c>
      <c r="H24" s="23">
        <f t="shared" si="0"/>
        <v>116281.27031039998</v>
      </c>
    </row>
    <row r="25" spans="2:8" ht="30" customHeight="1" x14ac:dyDescent="0.2">
      <c r="B25" s="19" t="s">
        <v>39</v>
      </c>
      <c r="C25" s="47">
        <v>264.95999999999998</v>
      </c>
      <c r="D25" s="20" t="s">
        <v>9</v>
      </c>
      <c r="E25" s="21">
        <v>141.71707499999999</v>
      </c>
      <c r="F25" s="21">
        <v>299.26259999999996</v>
      </c>
      <c r="G25" s="23">
        <f t="shared" si="1"/>
        <v>440.97967499999993</v>
      </c>
      <c r="H25" s="23">
        <f t="shared" si="0"/>
        <v>116841.97468799997</v>
      </c>
    </row>
    <row r="26" spans="2:8" ht="30" customHeight="1" x14ac:dyDescent="0.2">
      <c r="B26" s="19" t="s">
        <v>40</v>
      </c>
      <c r="C26" s="47">
        <v>264.95999999999998</v>
      </c>
      <c r="D26" s="20" t="s">
        <v>9</v>
      </c>
      <c r="E26" s="21">
        <v>187.875</v>
      </c>
      <c r="F26" s="21">
        <v>332.51400000000001</v>
      </c>
      <c r="G26" s="23">
        <f t="shared" si="1"/>
        <v>520.38900000000001</v>
      </c>
      <c r="H26" s="23">
        <f t="shared" si="0"/>
        <v>137882.26944</v>
      </c>
    </row>
    <row r="27" spans="2:8" ht="30" customHeight="1" x14ac:dyDescent="0.2">
      <c r="B27" s="19" t="s">
        <v>41</v>
      </c>
      <c r="C27" s="47">
        <v>165.6</v>
      </c>
      <c r="D27" s="20" t="s">
        <v>9</v>
      </c>
      <c r="E27" s="21">
        <v>187.875</v>
      </c>
      <c r="F27" s="21">
        <v>369</v>
      </c>
      <c r="G27" s="23">
        <f t="shared" si="1"/>
        <v>556.875</v>
      </c>
      <c r="H27" s="23">
        <f t="shared" si="0"/>
        <v>92218.5</v>
      </c>
    </row>
    <row r="28" spans="2:8" ht="30" customHeight="1" x14ac:dyDescent="0.2">
      <c r="B28" s="19" t="s">
        <v>42</v>
      </c>
      <c r="C28" s="47">
        <v>165.6</v>
      </c>
      <c r="D28" s="20" t="s">
        <v>9</v>
      </c>
      <c r="E28" s="21">
        <v>187.875</v>
      </c>
      <c r="F28" s="21">
        <v>390</v>
      </c>
      <c r="G28" s="23">
        <f t="shared" si="1"/>
        <v>577.875</v>
      </c>
      <c r="H28" s="23">
        <f t="shared" si="0"/>
        <v>95696.099999999991</v>
      </c>
    </row>
    <row r="29" spans="2:8" ht="30" customHeight="1" x14ac:dyDescent="0.2">
      <c r="B29" s="19" t="s">
        <v>43</v>
      </c>
      <c r="C29" s="47">
        <v>165.6</v>
      </c>
      <c r="D29" s="20" t="s">
        <v>9</v>
      </c>
      <c r="E29" s="21">
        <v>187.875</v>
      </c>
      <c r="F29" s="21">
        <v>425.25</v>
      </c>
      <c r="G29" s="23">
        <f t="shared" si="1"/>
        <v>613.125</v>
      </c>
      <c r="H29" s="23">
        <f t="shared" si="0"/>
        <v>101533.5</v>
      </c>
    </row>
    <row r="30" spans="2:8" ht="30" customHeight="1" x14ac:dyDescent="0.2">
      <c r="B30" s="19" t="s">
        <v>44</v>
      </c>
      <c r="C30" s="47">
        <v>66.239999999999995</v>
      </c>
      <c r="D30" s="20" t="s">
        <v>9</v>
      </c>
      <c r="E30" s="21">
        <v>180.35999999999999</v>
      </c>
      <c r="F30" s="21">
        <v>425.25</v>
      </c>
      <c r="G30" s="23">
        <f t="shared" si="1"/>
        <v>605.61</v>
      </c>
      <c r="H30" s="23">
        <f t="shared" si="0"/>
        <v>40115.606399999997</v>
      </c>
    </row>
    <row r="31" spans="2:8" ht="30" customHeight="1" x14ac:dyDescent="0.2">
      <c r="B31" s="19" t="s">
        <v>45</v>
      </c>
      <c r="C31" s="47">
        <v>24.540449471999999</v>
      </c>
      <c r="D31" s="20" t="s">
        <v>9</v>
      </c>
      <c r="E31" s="21">
        <v>171.60072538</v>
      </c>
      <c r="F31" s="21">
        <v>217</v>
      </c>
      <c r="G31" s="23">
        <f t="shared" si="1"/>
        <v>388.60072537999997</v>
      </c>
      <c r="H31" s="23">
        <f t="shared" si="0"/>
        <v>9536.436465970437</v>
      </c>
    </row>
    <row r="32" spans="2:8" ht="30" customHeight="1" x14ac:dyDescent="0.2">
      <c r="B32" s="19" t="s">
        <v>46</v>
      </c>
      <c r="C32" s="47">
        <v>27.26716608000001</v>
      </c>
      <c r="D32" s="20" t="s">
        <v>9</v>
      </c>
      <c r="E32" s="21">
        <v>171.60072538</v>
      </c>
      <c r="F32" s="21">
        <v>224.7</v>
      </c>
      <c r="G32" s="23">
        <f t="shared" si="1"/>
        <v>396.30072538000002</v>
      </c>
      <c r="H32" s="23">
        <f t="shared" si="0"/>
        <v>10805.997696560935</v>
      </c>
    </row>
    <row r="33" spans="2:8" ht="30" customHeight="1" x14ac:dyDescent="0.2">
      <c r="B33" s="19" t="s">
        <v>47</v>
      </c>
      <c r="C33" s="47">
        <v>55.897690464000007</v>
      </c>
      <c r="D33" s="20" t="s">
        <v>9</v>
      </c>
      <c r="E33" s="21">
        <v>171.60072538</v>
      </c>
      <c r="F33" s="21">
        <v>239.39999999999998</v>
      </c>
      <c r="G33" s="23">
        <f t="shared" si="1"/>
        <v>411.00072537999995</v>
      </c>
      <c r="H33" s="23">
        <f t="shared" si="0"/>
        <v>22973.991327770709</v>
      </c>
    </row>
    <row r="34" spans="2:8" ht="30" customHeight="1" x14ac:dyDescent="0.2">
      <c r="B34" s="19" t="s">
        <v>48</v>
      </c>
      <c r="C34" s="47">
        <v>20.450374559999997</v>
      </c>
      <c r="D34" s="20" t="s">
        <v>9</v>
      </c>
      <c r="E34" s="21">
        <v>171.60072538</v>
      </c>
      <c r="F34" s="21">
        <v>273.7</v>
      </c>
      <c r="G34" s="23">
        <f t="shared" si="1"/>
        <v>445.30072538000002</v>
      </c>
      <c r="H34" s="23">
        <f t="shared" si="0"/>
        <v>9106.566625860698</v>
      </c>
    </row>
    <row r="35" spans="2:8" ht="30" customHeight="1" x14ac:dyDescent="0.2">
      <c r="B35" s="19" t="s">
        <v>49</v>
      </c>
      <c r="C35" s="47">
        <v>2.7267166080000003</v>
      </c>
      <c r="D35" s="20" t="s">
        <v>9</v>
      </c>
      <c r="E35" s="21">
        <v>171.60072538</v>
      </c>
      <c r="F35" s="21">
        <v>288.39999999999998</v>
      </c>
      <c r="G35" s="23">
        <f t="shared" si="1"/>
        <v>460.00072537999995</v>
      </c>
      <c r="H35" s="23">
        <f t="shared" si="0"/>
        <v>1254.2916175856931</v>
      </c>
    </row>
    <row r="36" spans="2:8" ht="30" customHeight="1" x14ac:dyDescent="0.2">
      <c r="B36" s="19" t="s">
        <v>50</v>
      </c>
      <c r="C36" s="47">
        <v>2.7267166080000003</v>
      </c>
      <c r="D36" s="20" t="s">
        <v>9</v>
      </c>
      <c r="E36" s="21">
        <v>171.60072538</v>
      </c>
      <c r="F36" s="21">
        <v>297.5</v>
      </c>
      <c r="G36" s="23">
        <f t="shared" si="1"/>
        <v>469.10072537999997</v>
      </c>
      <c r="H36" s="23">
        <f t="shared" si="0"/>
        <v>1279.1047387184931</v>
      </c>
    </row>
    <row r="37" spans="2:8" ht="30" customHeight="1" x14ac:dyDescent="0.2">
      <c r="B37" s="19" t="s">
        <v>51</v>
      </c>
      <c r="C37" s="47">
        <v>2.7267166080000003</v>
      </c>
      <c r="D37" s="20" t="s">
        <v>9</v>
      </c>
      <c r="E37" s="21">
        <v>171.60072538</v>
      </c>
      <c r="F37" s="21">
        <v>304.5</v>
      </c>
      <c r="G37" s="23">
        <f t="shared" si="1"/>
        <v>476.10072537999997</v>
      </c>
      <c r="H37" s="23">
        <f t="shared" si="0"/>
        <v>1298.1917549744931</v>
      </c>
    </row>
    <row r="38" spans="2:8" ht="30" customHeight="1" x14ac:dyDescent="0.2">
      <c r="B38" s="19" t="s">
        <v>52</v>
      </c>
      <c r="C38" s="47">
        <v>2.2722638399999999</v>
      </c>
      <c r="D38" s="20" t="s">
        <v>9</v>
      </c>
      <c r="E38" s="21">
        <v>196.29</v>
      </c>
      <c r="F38" s="21">
        <v>139.398</v>
      </c>
      <c r="G38" s="23">
        <f t="shared" si="1"/>
        <v>335.68799999999999</v>
      </c>
      <c r="H38" s="23">
        <f t="shared" si="0"/>
        <v>762.77170392191999</v>
      </c>
    </row>
    <row r="39" spans="2:8" ht="30" customHeight="1" x14ac:dyDescent="0.2">
      <c r="B39" s="19" t="s">
        <v>53</v>
      </c>
      <c r="C39" s="47">
        <v>2.2722638399999999</v>
      </c>
      <c r="D39" s="20" t="s">
        <v>9</v>
      </c>
      <c r="E39" s="21">
        <v>196.29</v>
      </c>
      <c r="F39" s="21">
        <v>185.864</v>
      </c>
      <c r="G39" s="23">
        <f t="shared" si="1"/>
        <v>382.154</v>
      </c>
      <c r="H39" s="23">
        <f t="shared" si="0"/>
        <v>868.35471551135993</v>
      </c>
    </row>
    <row r="40" spans="2:8" ht="30" customHeight="1" x14ac:dyDescent="0.2">
      <c r="B40" s="19" t="s">
        <v>54</v>
      </c>
      <c r="C40" s="47">
        <v>13.63358304</v>
      </c>
      <c r="D40" s="20" t="s">
        <v>9</v>
      </c>
      <c r="E40" s="21">
        <v>196.29</v>
      </c>
      <c r="F40" s="21">
        <v>232.33000000000004</v>
      </c>
      <c r="G40" s="23">
        <f t="shared" si="1"/>
        <v>428.62</v>
      </c>
      <c r="H40" s="23">
        <f t="shared" si="0"/>
        <v>5843.6263626048003</v>
      </c>
    </row>
    <row r="41" spans="2:8" ht="30" customHeight="1" x14ac:dyDescent="0.2">
      <c r="B41" s="19" t="s">
        <v>55</v>
      </c>
      <c r="C41" s="47">
        <v>1.13613192</v>
      </c>
      <c r="D41" s="20" t="s">
        <v>9</v>
      </c>
      <c r="E41" s="21">
        <v>196.29</v>
      </c>
      <c r="F41" s="21">
        <v>278.79599999999999</v>
      </c>
      <c r="G41" s="23">
        <f t="shared" si="1"/>
        <v>475.08600000000001</v>
      </c>
      <c r="H41" s="23">
        <f t="shared" si="0"/>
        <v>539.76036934512001</v>
      </c>
    </row>
    <row r="42" spans="2:8" ht="30" customHeight="1" x14ac:dyDescent="0.2">
      <c r="B42" s="19" t="s">
        <v>56</v>
      </c>
      <c r="C42" s="47">
        <v>1.13613192</v>
      </c>
      <c r="D42" s="20" t="s">
        <v>9</v>
      </c>
      <c r="E42" s="21">
        <v>196.29</v>
      </c>
      <c r="F42" s="21">
        <v>325.26200000000006</v>
      </c>
      <c r="G42" s="23">
        <f t="shared" si="1"/>
        <v>521.55200000000002</v>
      </c>
      <c r="H42" s="23">
        <f t="shared" si="0"/>
        <v>592.55187513984004</v>
      </c>
    </row>
    <row r="43" spans="2:8" ht="30" customHeight="1" x14ac:dyDescent="0.2">
      <c r="B43" s="19" t="s">
        <v>57</v>
      </c>
      <c r="C43" s="47">
        <v>1.13613192</v>
      </c>
      <c r="D43" s="20" t="s">
        <v>9</v>
      </c>
      <c r="E43" s="21">
        <v>196.29</v>
      </c>
      <c r="F43" s="21">
        <v>371.72800000000001</v>
      </c>
      <c r="G43" s="23">
        <f t="shared" si="1"/>
        <v>568.01800000000003</v>
      </c>
      <c r="H43" s="23">
        <f t="shared" si="0"/>
        <v>645.34338093456006</v>
      </c>
    </row>
    <row r="44" spans="2:8" ht="30" customHeight="1" x14ac:dyDescent="0.2">
      <c r="B44" s="19" t="s">
        <v>58</v>
      </c>
      <c r="C44" s="47">
        <v>1.13613192</v>
      </c>
      <c r="D44" s="20" t="s">
        <v>9</v>
      </c>
      <c r="E44" s="21">
        <v>196.29</v>
      </c>
      <c r="F44" s="21">
        <v>464.66000000000008</v>
      </c>
      <c r="G44" s="23">
        <f t="shared" si="1"/>
        <v>660.95</v>
      </c>
      <c r="H44" s="23">
        <f t="shared" si="0"/>
        <v>750.92639252399999</v>
      </c>
    </row>
    <row r="45" spans="2:8" ht="30" customHeight="1" x14ac:dyDescent="0.2">
      <c r="B45" s="37" t="s">
        <v>59</v>
      </c>
      <c r="C45" s="38"/>
      <c r="D45" s="38"/>
      <c r="E45" s="38"/>
      <c r="F45" s="38"/>
      <c r="G45" s="38"/>
      <c r="H45" s="39"/>
    </row>
    <row r="46" spans="2:8" ht="30" customHeight="1" x14ac:dyDescent="0.2">
      <c r="B46" s="19" t="s">
        <v>60</v>
      </c>
      <c r="C46" s="47">
        <v>66.239999999999995</v>
      </c>
      <c r="D46" s="20" t="s">
        <v>9</v>
      </c>
      <c r="E46" s="21">
        <v>140.368392</v>
      </c>
      <c r="F46" s="21">
        <v>199.8</v>
      </c>
      <c r="G46" s="23">
        <f t="shared" si="1"/>
        <v>340.16839200000004</v>
      </c>
      <c r="H46" s="23">
        <f t="shared" ref="H46:H69" si="2">G46*C46</f>
        <v>22532.754286080002</v>
      </c>
    </row>
    <row r="47" spans="2:8" ht="30" customHeight="1" x14ac:dyDescent="0.2">
      <c r="B47" s="19" t="s">
        <v>61</v>
      </c>
      <c r="C47" s="47">
        <v>165.6</v>
      </c>
      <c r="D47" s="20" t="s">
        <v>9</v>
      </c>
      <c r="E47" s="21">
        <v>155.96487999999999</v>
      </c>
      <c r="F47" s="21">
        <v>241</v>
      </c>
      <c r="G47" s="23">
        <f t="shared" si="1"/>
        <v>396.96487999999999</v>
      </c>
      <c r="H47" s="23">
        <f t="shared" si="2"/>
        <v>65737.384127999991</v>
      </c>
    </row>
    <row r="48" spans="2:8" ht="30" customHeight="1" x14ac:dyDescent="0.2">
      <c r="B48" s="19" t="s">
        <v>62</v>
      </c>
      <c r="C48" s="47">
        <v>331.2</v>
      </c>
      <c r="D48" s="20" t="s">
        <v>9</v>
      </c>
      <c r="E48" s="21">
        <v>155.96487999999999</v>
      </c>
      <c r="F48" s="21">
        <v>262</v>
      </c>
      <c r="G48" s="23">
        <f t="shared" si="1"/>
        <v>417.96487999999999</v>
      </c>
      <c r="H48" s="23">
        <f t="shared" si="2"/>
        <v>138429.96825599999</v>
      </c>
    </row>
    <row r="49" spans="2:8" ht="30" customHeight="1" x14ac:dyDescent="0.2">
      <c r="B49" s="19" t="s">
        <v>63</v>
      </c>
      <c r="C49" s="47">
        <v>165.6</v>
      </c>
      <c r="D49" s="20" t="s">
        <v>9</v>
      </c>
      <c r="E49" s="21">
        <v>140.368392</v>
      </c>
      <c r="F49" s="21">
        <v>288</v>
      </c>
      <c r="G49" s="23">
        <f t="shared" si="1"/>
        <v>428.36839199999997</v>
      </c>
      <c r="H49" s="23">
        <f t="shared" si="2"/>
        <v>70937.805715199996</v>
      </c>
    </row>
    <row r="50" spans="2:8" ht="30" customHeight="1" x14ac:dyDescent="0.2">
      <c r="B50" s="19" t="s">
        <v>64</v>
      </c>
      <c r="C50" s="47">
        <v>165.6</v>
      </c>
      <c r="D50" s="20" t="s">
        <v>9</v>
      </c>
      <c r="E50" s="21">
        <v>140.368392</v>
      </c>
      <c r="F50" s="21">
        <v>315.90000000000003</v>
      </c>
      <c r="G50" s="23">
        <f t="shared" si="1"/>
        <v>456.26839200000006</v>
      </c>
      <c r="H50" s="23">
        <f t="shared" si="2"/>
        <v>75558.045715200002</v>
      </c>
    </row>
    <row r="51" spans="2:8" ht="30" customHeight="1" x14ac:dyDescent="0.2">
      <c r="B51" s="19" t="s">
        <v>65</v>
      </c>
      <c r="C51" s="47">
        <v>165.6</v>
      </c>
      <c r="D51" s="20" t="s">
        <v>9</v>
      </c>
      <c r="E51" s="21">
        <v>116.97366</v>
      </c>
      <c r="F51" s="21">
        <v>299.26259999999996</v>
      </c>
      <c r="G51" s="23">
        <f t="shared" si="1"/>
        <v>416.23625999999996</v>
      </c>
      <c r="H51" s="23">
        <f t="shared" si="2"/>
        <v>68928.724655999991</v>
      </c>
    </row>
    <row r="52" spans="2:8" ht="30" customHeight="1" x14ac:dyDescent="0.2">
      <c r="B52" s="19" t="s">
        <v>66</v>
      </c>
      <c r="C52" s="47">
        <v>99.360000000000014</v>
      </c>
      <c r="D52" s="20" t="s">
        <v>9</v>
      </c>
      <c r="E52" s="21">
        <v>180</v>
      </c>
      <c r="F52" s="21">
        <v>324</v>
      </c>
      <c r="G52" s="23">
        <f t="shared" si="1"/>
        <v>504</v>
      </c>
      <c r="H52" s="23">
        <f t="shared" si="2"/>
        <v>50077.44000000001</v>
      </c>
    </row>
    <row r="53" spans="2:8" ht="30" customHeight="1" x14ac:dyDescent="0.2">
      <c r="B53" s="19" t="s">
        <v>67</v>
      </c>
      <c r="C53" s="47">
        <v>99.360000000000014</v>
      </c>
      <c r="D53" s="20" t="s">
        <v>9</v>
      </c>
      <c r="E53" s="21">
        <v>180</v>
      </c>
      <c r="F53" s="21">
        <v>363.75</v>
      </c>
      <c r="G53" s="23">
        <f t="shared" si="1"/>
        <v>543.75</v>
      </c>
      <c r="H53" s="23">
        <f t="shared" si="2"/>
        <v>54027.000000000007</v>
      </c>
    </row>
    <row r="54" spans="2:8" ht="30" customHeight="1" x14ac:dyDescent="0.2">
      <c r="B54" s="19" t="s">
        <v>68</v>
      </c>
      <c r="C54" s="47">
        <v>99.360000000000014</v>
      </c>
      <c r="D54" s="20" t="s">
        <v>9</v>
      </c>
      <c r="E54" s="21">
        <v>180</v>
      </c>
      <c r="F54" s="21">
        <v>378.75</v>
      </c>
      <c r="G54" s="23">
        <f t="shared" si="1"/>
        <v>558.75</v>
      </c>
      <c r="H54" s="23">
        <f t="shared" si="2"/>
        <v>55517.400000000009</v>
      </c>
    </row>
    <row r="55" spans="2:8" ht="30" customHeight="1" x14ac:dyDescent="0.2">
      <c r="B55" s="19" t="s">
        <v>69</v>
      </c>
      <c r="C55" s="47">
        <v>99.360000000000014</v>
      </c>
      <c r="D55" s="20" t="s">
        <v>9</v>
      </c>
      <c r="E55" s="21">
        <v>180</v>
      </c>
      <c r="F55" s="21">
        <v>415.5</v>
      </c>
      <c r="G55" s="23">
        <f t="shared" si="1"/>
        <v>595.5</v>
      </c>
      <c r="H55" s="23">
        <f t="shared" si="2"/>
        <v>59168.880000000005</v>
      </c>
    </row>
    <row r="56" spans="2:8" ht="30" customHeight="1" x14ac:dyDescent="0.2">
      <c r="B56" s="19" t="s">
        <v>70</v>
      </c>
      <c r="C56" s="47">
        <v>66.239999999999995</v>
      </c>
      <c r="D56" s="20" t="s">
        <v>9</v>
      </c>
      <c r="E56" s="21">
        <v>172.79999999999998</v>
      </c>
      <c r="F56" s="21">
        <v>415.5</v>
      </c>
      <c r="G56" s="23">
        <f t="shared" si="1"/>
        <v>588.29999999999995</v>
      </c>
      <c r="H56" s="23">
        <f t="shared" si="2"/>
        <v>38968.991999999991</v>
      </c>
    </row>
    <row r="57" spans="2:8" ht="30" customHeight="1" x14ac:dyDescent="0.2">
      <c r="B57" s="19" t="s">
        <v>71</v>
      </c>
      <c r="C57" s="47">
        <v>99.360000000000014</v>
      </c>
      <c r="D57" s="20" t="s">
        <v>9</v>
      </c>
      <c r="E57" s="21">
        <v>180</v>
      </c>
      <c r="F57" s="21">
        <v>532.02239999999995</v>
      </c>
      <c r="G57" s="23">
        <f t="shared" si="1"/>
        <v>712.02239999999995</v>
      </c>
      <c r="H57" s="23">
        <f t="shared" si="2"/>
        <v>70746.545664000005</v>
      </c>
    </row>
    <row r="58" spans="2:8" ht="30" customHeight="1" x14ac:dyDescent="0.2">
      <c r="B58" s="19" t="s">
        <v>72</v>
      </c>
      <c r="C58" s="47">
        <v>66.239999999999995</v>
      </c>
      <c r="D58" s="20" t="s">
        <v>9</v>
      </c>
      <c r="E58" s="21">
        <v>180</v>
      </c>
      <c r="F58" s="21">
        <v>565.27379999999994</v>
      </c>
      <c r="G58" s="23">
        <f t="shared" si="1"/>
        <v>745.27379999999994</v>
      </c>
      <c r="H58" s="23">
        <f t="shared" si="2"/>
        <v>49366.936511999993</v>
      </c>
    </row>
    <row r="59" spans="2:8" ht="30" customHeight="1" x14ac:dyDescent="0.2">
      <c r="B59" s="19" t="s">
        <v>73</v>
      </c>
      <c r="C59" s="47">
        <v>66.239999999999995</v>
      </c>
      <c r="D59" s="20" t="s">
        <v>9</v>
      </c>
      <c r="E59" s="21">
        <v>182.86899999999997</v>
      </c>
      <c r="F59" s="21">
        <v>222.7</v>
      </c>
      <c r="G59" s="23">
        <f t="shared" si="1"/>
        <v>405.56899999999996</v>
      </c>
      <c r="H59" s="23">
        <f t="shared" si="2"/>
        <v>26864.890559999996</v>
      </c>
    </row>
    <row r="60" spans="2:8" ht="30" customHeight="1" x14ac:dyDescent="0.2">
      <c r="B60" s="19" t="s">
        <v>74</v>
      </c>
      <c r="C60" s="47">
        <v>66.239999999999995</v>
      </c>
      <c r="D60" s="20" t="s">
        <v>9</v>
      </c>
      <c r="E60" s="21">
        <v>182.86899999999997</v>
      </c>
      <c r="F60" s="21">
        <v>223.54999999999998</v>
      </c>
      <c r="G60" s="23">
        <f t="shared" si="1"/>
        <v>406.41899999999998</v>
      </c>
      <c r="H60" s="23">
        <f t="shared" si="2"/>
        <v>26921.194559999996</v>
      </c>
    </row>
    <row r="61" spans="2:8" ht="30" customHeight="1" x14ac:dyDescent="0.2">
      <c r="B61" s="19" t="s">
        <v>75</v>
      </c>
      <c r="C61" s="47">
        <v>66.239999999999995</v>
      </c>
      <c r="D61" s="20" t="s">
        <v>9</v>
      </c>
      <c r="E61" s="21">
        <v>150.59799999999998</v>
      </c>
      <c r="F61" s="21">
        <v>205.1</v>
      </c>
      <c r="G61" s="23">
        <f t="shared" si="1"/>
        <v>355.69799999999998</v>
      </c>
      <c r="H61" s="23">
        <f t="shared" si="2"/>
        <v>23561.435519999995</v>
      </c>
    </row>
    <row r="62" spans="2:8" ht="30" customHeight="1" x14ac:dyDescent="0.2">
      <c r="B62" s="19" t="s">
        <v>76</v>
      </c>
      <c r="C62" s="47">
        <v>9.0890553599999997</v>
      </c>
      <c r="D62" s="20" t="s">
        <v>9</v>
      </c>
      <c r="E62" s="21">
        <v>182.86899999999997</v>
      </c>
      <c r="F62" s="21">
        <v>266.05</v>
      </c>
      <c r="G62" s="23">
        <f t="shared" si="1"/>
        <v>448.91899999999998</v>
      </c>
      <c r="H62" s="23">
        <f t="shared" si="2"/>
        <v>4080.2496431558397</v>
      </c>
    </row>
    <row r="63" spans="2:8" ht="30" customHeight="1" x14ac:dyDescent="0.2">
      <c r="B63" s="19" t="s">
        <v>77</v>
      </c>
      <c r="C63" s="47">
        <v>45.445276800000002</v>
      </c>
      <c r="D63" s="20" t="s">
        <v>9</v>
      </c>
      <c r="E63" s="21">
        <v>116.666669</v>
      </c>
      <c r="F63" s="21">
        <v>149.688175</v>
      </c>
      <c r="G63" s="23">
        <f t="shared" si="1"/>
        <v>266.35484400000001</v>
      </c>
      <c r="H63" s="23">
        <f t="shared" si="2"/>
        <v>12104.569612600821</v>
      </c>
    </row>
    <row r="64" spans="2:8" ht="30" customHeight="1" x14ac:dyDescent="0.2">
      <c r="B64" s="19" t="s">
        <v>78</v>
      </c>
      <c r="C64" s="47">
        <v>2.2722638399999999</v>
      </c>
      <c r="D64" s="20" t="s">
        <v>9</v>
      </c>
      <c r="E64" s="21">
        <v>232</v>
      </c>
      <c r="F64" s="21">
        <v>139.398</v>
      </c>
      <c r="G64" s="23">
        <f t="shared" si="1"/>
        <v>371.39800000000002</v>
      </c>
      <c r="H64" s="23">
        <f t="shared" si="2"/>
        <v>843.91424564832005</v>
      </c>
    </row>
    <row r="65" spans="2:8" ht="30" customHeight="1" x14ac:dyDescent="0.2">
      <c r="B65" s="19" t="s">
        <v>79</v>
      </c>
      <c r="C65" s="47">
        <v>11.361319200000001</v>
      </c>
      <c r="D65" s="20" t="s">
        <v>9</v>
      </c>
      <c r="E65" s="21">
        <v>232</v>
      </c>
      <c r="F65" s="21">
        <v>278.79599999999999</v>
      </c>
      <c r="G65" s="23">
        <f t="shared" si="1"/>
        <v>510.79599999999999</v>
      </c>
      <c r="H65" s="23">
        <f t="shared" si="2"/>
        <v>5803.3164020832</v>
      </c>
    </row>
    <row r="66" spans="2:8" ht="30" customHeight="1" x14ac:dyDescent="0.2">
      <c r="B66" s="19" t="s">
        <v>80</v>
      </c>
      <c r="C66" s="47">
        <v>2.2722638399999999</v>
      </c>
      <c r="D66" s="20" t="s">
        <v>9</v>
      </c>
      <c r="E66" s="21">
        <v>232</v>
      </c>
      <c r="F66" s="21">
        <v>418.19400000000002</v>
      </c>
      <c r="G66" s="23">
        <f t="shared" si="1"/>
        <v>650.19399999999996</v>
      </c>
      <c r="H66" s="23">
        <f t="shared" si="2"/>
        <v>1477.4123151849599</v>
      </c>
    </row>
    <row r="67" spans="2:8" ht="30" customHeight="1" x14ac:dyDescent="0.2">
      <c r="B67" s="19" t="s">
        <v>81</v>
      </c>
      <c r="C67" s="47">
        <v>2.2722638399999999</v>
      </c>
      <c r="D67" s="20" t="s">
        <v>9</v>
      </c>
      <c r="E67" s="21">
        <v>232</v>
      </c>
      <c r="F67" s="21">
        <v>511.12600000000003</v>
      </c>
      <c r="G67" s="23">
        <f t="shared" si="1"/>
        <v>743.12599999999998</v>
      </c>
      <c r="H67" s="23">
        <f t="shared" si="2"/>
        <v>1688.57833836384</v>
      </c>
    </row>
    <row r="68" spans="2:8" ht="30" customHeight="1" x14ac:dyDescent="0.2">
      <c r="B68" s="19" t="s">
        <v>82</v>
      </c>
      <c r="C68" s="47">
        <v>2.2722638399999999</v>
      </c>
      <c r="D68" s="20" t="s">
        <v>9</v>
      </c>
      <c r="E68" s="21">
        <v>232</v>
      </c>
      <c r="F68" s="21">
        <v>604.05800000000011</v>
      </c>
      <c r="G68" s="23">
        <f t="shared" si="1"/>
        <v>836.05800000000011</v>
      </c>
      <c r="H68" s="23">
        <f t="shared" si="2"/>
        <v>1899.7443615427201</v>
      </c>
    </row>
    <row r="69" spans="2:8" ht="30" customHeight="1" x14ac:dyDescent="0.2">
      <c r="B69" s="19" t="s">
        <v>83</v>
      </c>
      <c r="C69" s="47">
        <v>2.2722638399999999</v>
      </c>
      <c r="D69" s="20" t="s">
        <v>9</v>
      </c>
      <c r="E69" s="21">
        <v>232</v>
      </c>
      <c r="F69" s="21">
        <v>696.99</v>
      </c>
      <c r="G69" s="23">
        <f t="shared" si="1"/>
        <v>928.99</v>
      </c>
      <c r="H69" s="23">
        <f t="shared" si="2"/>
        <v>2110.9103847216002</v>
      </c>
    </row>
    <row r="70" spans="2:8" ht="30" customHeight="1" x14ac:dyDescent="0.2">
      <c r="B70" s="37" t="s">
        <v>84</v>
      </c>
      <c r="C70" s="38"/>
      <c r="D70" s="38"/>
      <c r="E70" s="38"/>
      <c r="F70" s="38"/>
      <c r="G70" s="38"/>
      <c r="H70" s="39"/>
    </row>
    <row r="71" spans="2:8" ht="30" customHeight="1" x14ac:dyDescent="0.2">
      <c r="B71" s="19" t="s">
        <v>85</v>
      </c>
      <c r="C71" s="47">
        <v>13.633583040000005</v>
      </c>
      <c r="D71" s="20" t="s">
        <v>9</v>
      </c>
      <c r="E71" s="21">
        <v>255.48705000000001</v>
      </c>
      <c r="F71" s="21">
        <v>157.52296560000002</v>
      </c>
      <c r="G71" s="23">
        <f t="shared" si="1"/>
        <v>413.01001560000003</v>
      </c>
      <c r="H71" s="23">
        <f t="shared" ref="H71:H88" si="3">G71*C71</f>
        <v>5630.8063440342976</v>
      </c>
    </row>
    <row r="72" spans="2:8" ht="30" customHeight="1" x14ac:dyDescent="0.2">
      <c r="B72" s="19" t="s">
        <v>86</v>
      </c>
      <c r="C72" s="47">
        <v>20.450374559999997</v>
      </c>
      <c r="D72" s="20" t="s">
        <v>9</v>
      </c>
      <c r="E72" s="21">
        <v>300.57300000000004</v>
      </c>
      <c r="F72" s="21">
        <v>243.84360000000001</v>
      </c>
      <c r="G72" s="23">
        <f t="shared" si="1"/>
        <v>544.41660000000002</v>
      </c>
      <c r="H72" s="23">
        <f t="shared" si="3"/>
        <v>11133.523386681694</v>
      </c>
    </row>
    <row r="73" spans="2:8" ht="30" customHeight="1" x14ac:dyDescent="0.2">
      <c r="B73" s="19" t="s">
        <v>87</v>
      </c>
      <c r="C73" s="47">
        <v>40.900749119999993</v>
      </c>
      <c r="D73" s="20" t="s">
        <v>9</v>
      </c>
      <c r="E73" s="21">
        <v>300.57300000000004</v>
      </c>
      <c r="F73" s="21">
        <v>307.24293600000004</v>
      </c>
      <c r="G73" s="23">
        <f t="shared" si="1"/>
        <v>607.81593600000008</v>
      </c>
      <c r="H73" s="23">
        <f t="shared" si="3"/>
        <v>24860.127109473975</v>
      </c>
    </row>
    <row r="74" spans="2:8" ht="30" customHeight="1" x14ac:dyDescent="0.2">
      <c r="B74" s="19" t="s">
        <v>88</v>
      </c>
      <c r="C74" s="47">
        <v>34.083957600000005</v>
      </c>
      <c r="D74" s="20" t="s">
        <v>9</v>
      </c>
      <c r="E74" s="21">
        <v>300.57300000000004</v>
      </c>
      <c r="F74" s="21">
        <v>365.7654</v>
      </c>
      <c r="G74" s="23">
        <f t="shared" ref="G74:G141" si="4">SUM(E74:F74)</f>
        <v>666.33840000000009</v>
      </c>
      <c r="H74" s="23">
        <f t="shared" si="3"/>
        <v>22711.449772851847</v>
      </c>
    </row>
    <row r="75" spans="2:8" ht="30" customHeight="1" x14ac:dyDescent="0.2">
      <c r="B75" s="19" t="s">
        <v>89</v>
      </c>
      <c r="C75" s="47">
        <v>27.26716608000001</v>
      </c>
      <c r="D75" s="20" t="s">
        <v>9</v>
      </c>
      <c r="E75" s="21">
        <v>300.57300000000004</v>
      </c>
      <c r="F75" s="21">
        <v>487.68720000000002</v>
      </c>
      <c r="G75" s="23">
        <f t="shared" si="4"/>
        <v>788.26020000000005</v>
      </c>
      <c r="H75" s="23">
        <f t="shared" si="3"/>
        <v>21493.621787654025</v>
      </c>
    </row>
    <row r="76" spans="2:8" ht="30" customHeight="1" x14ac:dyDescent="0.2">
      <c r="B76" s="19" t="s">
        <v>90</v>
      </c>
      <c r="C76" s="47">
        <v>27.26716608000001</v>
      </c>
      <c r="D76" s="20" t="s">
        <v>9</v>
      </c>
      <c r="E76" s="21">
        <v>177.56927999999999</v>
      </c>
      <c r="F76" s="21">
        <v>110.62246271999999</v>
      </c>
      <c r="G76" s="23">
        <f t="shared" si="4"/>
        <v>288.19174271999998</v>
      </c>
      <c r="H76" s="23">
        <f t="shared" si="3"/>
        <v>7858.1721116308736</v>
      </c>
    </row>
    <row r="77" spans="2:8" ht="30" customHeight="1" x14ac:dyDescent="0.2">
      <c r="B77" s="19" t="s">
        <v>91</v>
      </c>
      <c r="C77" s="47">
        <v>95.435081280000006</v>
      </c>
      <c r="D77" s="20" t="s">
        <v>9</v>
      </c>
      <c r="E77" s="21">
        <v>199.76543999999998</v>
      </c>
      <c r="F77" s="21">
        <v>163.75035599999998</v>
      </c>
      <c r="G77" s="23">
        <f t="shared" si="4"/>
        <v>363.51579599999997</v>
      </c>
      <c r="H77" s="23">
        <f t="shared" si="3"/>
        <v>34692.1595378239</v>
      </c>
    </row>
    <row r="78" spans="2:8" ht="30" customHeight="1" x14ac:dyDescent="0.2">
      <c r="B78" s="19" t="s">
        <v>92</v>
      </c>
      <c r="C78" s="47">
        <v>54.534332160000019</v>
      </c>
      <c r="D78" s="20" t="s">
        <v>9</v>
      </c>
      <c r="E78" s="21">
        <v>188.66736</v>
      </c>
      <c r="F78" s="21">
        <v>194.86292363999999</v>
      </c>
      <c r="G78" s="23">
        <f t="shared" si="4"/>
        <v>383.53028363999999</v>
      </c>
      <c r="H78" s="23">
        <f t="shared" si="3"/>
        <v>20915.567881442781</v>
      </c>
    </row>
    <row r="79" spans="2:8" ht="30" customHeight="1" x14ac:dyDescent="0.2">
      <c r="B79" s="19" t="s">
        <v>93</v>
      </c>
      <c r="C79" s="47">
        <v>54.534332160000019</v>
      </c>
      <c r="D79" s="20" t="s">
        <v>9</v>
      </c>
      <c r="E79" s="21">
        <v>188.66736</v>
      </c>
      <c r="F79" s="21">
        <v>231.979671</v>
      </c>
      <c r="G79" s="23">
        <f t="shared" si="4"/>
        <v>420.64703099999997</v>
      </c>
      <c r="H79" s="23">
        <f t="shared" si="3"/>
        <v>22939.704910671822</v>
      </c>
    </row>
    <row r="80" spans="2:8" ht="30" customHeight="1" x14ac:dyDescent="0.2">
      <c r="B80" s="19" t="s">
        <v>94</v>
      </c>
      <c r="C80" s="47">
        <v>40.900749119999993</v>
      </c>
      <c r="D80" s="20" t="s">
        <v>9</v>
      </c>
      <c r="E80" s="21">
        <v>188.66736</v>
      </c>
      <c r="F80" s="21">
        <v>309.30622800000003</v>
      </c>
      <c r="G80" s="23">
        <f t="shared" si="4"/>
        <v>497.97358800000006</v>
      </c>
      <c r="H80" s="23">
        <f t="shared" si="3"/>
        <v>20367.492791174242</v>
      </c>
    </row>
    <row r="81" spans="2:8" ht="30" customHeight="1" x14ac:dyDescent="0.2">
      <c r="B81" s="19" t="s">
        <v>95</v>
      </c>
      <c r="C81" s="47">
        <v>22.722638400000001</v>
      </c>
      <c r="D81" s="20" t="s">
        <v>9</v>
      </c>
      <c r="E81" s="21">
        <v>181.54</v>
      </c>
      <c r="F81" s="21">
        <v>87.2</v>
      </c>
      <c r="G81" s="23">
        <f t="shared" si="4"/>
        <v>268.74</v>
      </c>
      <c r="H81" s="23">
        <f t="shared" si="3"/>
        <v>6106.4818436160003</v>
      </c>
    </row>
    <row r="82" spans="2:8" ht="30" customHeight="1" x14ac:dyDescent="0.2">
      <c r="B82" s="19" t="s">
        <v>96</v>
      </c>
      <c r="C82" s="47">
        <v>22.722638400000001</v>
      </c>
      <c r="D82" s="20" t="s">
        <v>9</v>
      </c>
      <c r="E82" s="21">
        <v>145.232</v>
      </c>
      <c r="F82" s="21">
        <v>110.14400000000001</v>
      </c>
      <c r="G82" s="23">
        <f t="shared" si="4"/>
        <v>255.376</v>
      </c>
      <c r="H82" s="23">
        <f t="shared" si="3"/>
        <v>5802.8165040384001</v>
      </c>
    </row>
    <row r="83" spans="2:8" ht="30" customHeight="1" x14ac:dyDescent="0.2">
      <c r="B83" s="19" t="s">
        <v>97</v>
      </c>
      <c r="C83" s="47">
        <v>45.445276800000002</v>
      </c>
      <c r="D83" s="20" t="s">
        <v>9</v>
      </c>
      <c r="E83" s="21">
        <v>145.232</v>
      </c>
      <c r="F83" s="21">
        <v>155.51424</v>
      </c>
      <c r="G83" s="23">
        <f t="shared" si="4"/>
        <v>300.74624</v>
      </c>
      <c r="H83" s="23">
        <f t="shared" si="3"/>
        <v>13667.496123359233</v>
      </c>
    </row>
    <row r="84" spans="2:8" ht="30" customHeight="1" x14ac:dyDescent="0.2">
      <c r="B84" s="19" t="s">
        <v>98</v>
      </c>
      <c r="C84" s="47">
        <v>206.77600944</v>
      </c>
      <c r="D84" s="20" t="s">
        <v>9</v>
      </c>
      <c r="E84" s="21">
        <v>177.56927999999999</v>
      </c>
      <c r="F84" s="21">
        <v>168.81480000000002</v>
      </c>
      <c r="G84" s="23">
        <f t="shared" si="4"/>
        <v>346.38408000000004</v>
      </c>
      <c r="H84" s="23">
        <f t="shared" si="3"/>
        <v>71623.917795945716</v>
      </c>
    </row>
    <row r="85" spans="2:8" ht="30" customHeight="1" x14ac:dyDescent="0.2">
      <c r="B85" s="19" t="s">
        <v>99</v>
      </c>
      <c r="C85" s="47">
        <v>206.77600944</v>
      </c>
      <c r="D85" s="20" t="s">
        <v>9</v>
      </c>
      <c r="E85" s="21">
        <v>199.76543999999998</v>
      </c>
      <c r="F85" s="21">
        <v>225.08640000000003</v>
      </c>
      <c r="G85" s="23">
        <f t="shared" si="4"/>
        <v>424.85184000000004</v>
      </c>
      <c r="H85" s="23">
        <f t="shared" si="3"/>
        <v>87849.168078441377</v>
      </c>
    </row>
    <row r="86" spans="2:8" ht="30" customHeight="1" x14ac:dyDescent="0.2">
      <c r="B86" s="19" t="s">
        <v>100</v>
      </c>
      <c r="C86" s="47">
        <v>177.23657951999994</v>
      </c>
      <c r="D86" s="20" t="s">
        <v>9</v>
      </c>
      <c r="E86" s="21">
        <v>188.66736</v>
      </c>
      <c r="F86" s="21">
        <v>318.87239999999997</v>
      </c>
      <c r="G86" s="23">
        <f t="shared" si="4"/>
        <v>507.53976</v>
      </c>
      <c r="H86" s="23">
        <f t="shared" si="3"/>
        <v>89954.61103280168</v>
      </c>
    </row>
    <row r="87" spans="2:8" ht="30" customHeight="1" x14ac:dyDescent="0.2">
      <c r="B87" s="19" t="s">
        <v>101</v>
      </c>
      <c r="C87" s="47">
        <v>11.361319200000001</v>
      </c>
      <c r="D87" s="20" t="s">
        <v>9</v>
      </c>
      <c r="E87" s="21">
        <v>350.33</v>
      </c>
      <c r="F87" s="21">
        <v>373.16</v>
      </c>
      <c r="G87" s="23">
        <f t="shared" si="4"/>
        <v>723.49</v>
      </c>
      <c r="H87" s="23">
        <f t="shared" si="3"/>
        <v>8219.8008280080012</v>
      </c>
    </row>
    <row r="88" spans="2:8" ht="30" customHeight="1" x14ac:dyDescent="0.2">
      <c r="B88" s="19" t="s">
        <v>102</v>
      </c>
      <c r="C88" s="47">
        <v>11.361319200000001</v>
      </c>
      <c r="D88" s="20" t="s">
        <v>9</v>
      </c>
      <c r="E88" s="21">
        <v>350.33</v>
      </c>
      <c r="F88" s="21">
        <v>389.38</v>
      </c>
      <c r="G88" s="23">
        <f t="shared" si="4"/>
        <v>739.71</v>
      </c>
      <c r="H88" s="23">
        <f t="shared" si="3"/>
        <v>8404.0814254320012</v>
      </c>
    </row>
    <row r="89" spans="2:8" ht="30" customHeight="1" x14ac:dyDescent="0.2">
      <c r="B89" s="37" t="s">
        <v>103</v>
      </c>
      <c r="C89" s="38"/>
      <c r="D89" s="38"/>
      <c r="E89" s="38"/>
      <c r="F89" s="38"/>
      <c r="G89" s="38"/>
      <c r="H89" s="39"/>
    </row>
    <row r="90" spans="2:8" ht="30" customHeight="1" x14ac:dyDescent="0.2">
      <c r="B90" s="19" t="s">
        <v>104</v>
      </c>
      <c r="C90" s="47">
        <v>1.2419999999999998</v>
      </c>
      <c r="D90" s="20" t="s">
        <v>105</v>
      </c>
      <c r="E90" s="21">
        <v>0</v>
      </c>
      <c r="F90" s="22"/>
      <c r="G90" s="23">
        <f t="shared" si="4"/>
        <v>0</v>
      </c>
      <c r="H90" s="23">
        <f t="shared" ref="H90:H118" si="5">G90*C90</f>
        <v>0</v>
      </c>
    </row>
    <row r="91" spans="2:8" ht="30" customHeight="1" x14ac:dyDescent="0.2">
      <c r="B91" s="19" t="s">
        <v>106</v>
      </c>
      <c r="C91" s="47">
        <v>37.26</v>
      </c>
      <c r="D91" s="20" t="s">
        <v>9</v>
      </c>
      <c r="E91" s="21">
        <v>30.861599999999999</v>
      </c>
      <c r="F91" s="22"/>
      <c r="G91" s="23">
        <f t="shared" si="4"/>
        <v>30.861599999999999</v>
      </c>
      <c r="H91" s="23">
        <f t="shared" si="5"/>
        <v>1149.9032159999999</v>
      </c>
    </row>
    <row r="92" spans="2:8" ht="30" customHeight="1" x14ac:dyDescent="0.2">
      <c r="B92" s="19" t="s">
        <v>107</v>
      </c>
      <c r="C92" s="47">
        <v>6.2100000000000009</v>
      </c>
      <c r="D92" s="20" t="s">
        <v>105</v>
      </c>
      <c r="E92" s="21">
        <v>0</v>
      </c>
      <c r="F92" s="22"/>
      <c r="G92" s="23">
        <f t="shared" si="4"/>
        <v>0</v>
      </c>
      <c r="H92" s="23">
        <f t="shared" si="5"/>
        <v>0</v>
      </c>
    </row>
    <row r="93" spans="2:8" ht="30" customHeight="1" x14ac:dyDescent="0.2">
      <c r="B93" s="19" t="s">
        <v>108</v>
      </c>
      <c r="C93" s="47">
        <v>1.2419999999999998</v>
      </c>
      <c r="D93" s="20" t="s">
        <v>109</v>
      </c>
      <c r="E93" s="21">
        <v>85</v>
      </c>
      <c r="F93" s="22"/>
      <c r="G93" s="23">
        <f t="shared" si="4"/>
        <v>85</v>
      </c>
      <c r="H93" s="23">
        <f t="shared" si="5"/>
        <v>105.56999999999998</v>
      </c>
    </row>
    <row r="94" spans="2:8" ht="30" customHeight="1" x14ac:dyDescent="0.2">
      <c r="B94" s="19" t="s">
        <v>110</v>
      </c>
      <c r="C94" s="47">
        <v>6.2100000000000009</v>
      </c>
      <c r="D94" s="20" t="s">
        <v>111</v>
      </c>
      <c r="E94" s="21">
        <v>512</v>
      </c>
      <c r="F94" s="22"/>
      <c r="G94" s="23">
        <f t="shared" si="4"/>
        <v>512</v>
      </c>
      <c r="H94" s="23">
        <f t="shared" si="5"/>
        <v>3179.5200000000004</v>
      </c>
    </row>
    <row r="95" spans="2:8" ht="30" customHeight="1" x14ac:dyDescent="0.2">
      <c r="B95" s="19" t="s">
        <v>112</v>
      </c>
      <c r="C95" s="47">
        <v>0.99359999999999993</v>
      </c>
      <c r="D95" s="20" t="s">
        <v>105</v>
      </c>
      <c r="E95" s="21">
        <v>0</v>
      </c>
      <c r="F95" s="22"/>
      <c r="G95" s="23">
        <f t="shared" si="4"/>
        <v>0</v>
      </c>
      <c r="H95" s="23">
        <f t="shared" si="5"/>
        <v>0</v>
      </c>
    </row>
    <row r="96" spans="2:8" ht="30" customHeight="1" x14ac:dyDescent="0.2">
      <c r="B96" s="19" t="s">
        <v>113</v>
      </c>
      <c r="C96" s="47">
        <v>0.62099999999999989</v>
      </c>
      <c r="D96" s="20" t="s">
        <v>105</v>
      </c>
      <c r="E96" s="21">
        <v>0</v>
      </c>
      <c r="F96" s="22"/>
      <c r="G96" s="23">
        <f t="shared" si="4"/>
        <v>0</v>
      </c>
      <c r="H96" s="23">
        <f t="shared" si="5"/>
        <v>0</v>
      </c>
    </row>
    <row r="97" spans="2:8" ht="30" customHeight="1" x14ac:dyDescent="0.2">
      <c r="B97" s="19" t="s">
        <v>114</v>
      </c>
      <c r="C97" s="47">
        <v>12.420000000000002</v>
      </c>
      <c r="D97" s="20" t="s">
        <v>9</v>
      </c>
      <c r="E97" s="21">
        <v>135.01915</v>
      </c>
      <c r="F97" s="22"/>
      <c r="G97" s="23">
        <f t="shared" si="4"/>
        <v>135.01915</v>
      </c>
      <c r="H97" s="23">
        <f t="shared" si="5"/>
        <v>1676.9378430000002</v>
      </c>
    </row>
    <row r="98" spans="2:8" ht="30" customHeight="1" x14ac:dyDescent="0.2">
      <c r="B98" s="19" t="s">
        <v>115</v>
      </c>
      <c r="C98" s="47">
        <v>12.420000000000002</v>
      </c>
      <c r="D98" s="20" t="s">
        <v>22</v>
      </c>
      <c r="E98" s="21">
        <v>12.35</v>
      </c>
      <c r="F98" s="22"/>
      <c r="G98" s="23">
        <f t="shared" si="4"/>
        <v>12.35</v>
      </c>
      <c r="H98" s="23">
        <f t="shared" si="5"/>
        <v>153.38700000000003</v>
      </c>
    </row>
    <row r="99" spans="2:8" ht="30" customHeight="1" x14ac:dyDescent="0.2">
      <c r="B99" s="19" t="s">
        <v>116</v>
      </c>
      <c r="C99" s="47">
        <v>0.62099999999999989</v>
      </c>
      <c r="D99" s="20" t="s">
        <v>105</v>
      </c>
      <c r="E99" s="21">
        <v>0</v>
      </c>
      <c r="F99" s="22"/>
      <c r="G99" s="23">
        <f t="shared" si="4"/>
        <v>0</v>
      </c>
      <c r="H99" s="23">
        <f t="shared" si="5"/>
        <v>0</v>
      </c>
    </row>
    <row r="100" spans="2:8" ht="30" customHeight="1" x14ac:dyDescent="0.2">
      <c r="B100" s="19" t="s">
        <v>117</v>
      </c>
      <c r="C100" s="47">
        <v>33.119999999999997</v>
      </c>
      <c r="D100" s="20" t="s">
        <v>109</v>
      </c>
      <c r="E100" s="21">
        <v>85</v>
      </c>
      <c r="F100" s="22"/>
      <c r="G100" s="23">
        <f t="shared" si="4"/>
        <v>85</v>
      </c>
      <c r="H100" s="23">
        <f t="shared" si="5"/>
        <v>2815.2</v>
      </c>
    </row>
    <row r="101" spans="2:8" ht="30" customHeight="1" x14ac:dyDescent="0.2">
      <c r="B101" s="19" t="s">
        <v>118</v>
      </c>
      <c r="C101" s="47">
        <v>3.3120000000000003</v>
      </c>
      <c r="D101" s="20" t="s">
        <v>109</v>
      </c>
      <c r="E101" s="21">
        <v>39.799999999999997</v>
      </c>
      <c r="F101" s="22"/>
      <c r="G101" s="23">
        <f t="shared" si="4"/>
        <v>39.799999999999997</v>
      </c>
      <c r="H101" s="23">
        <f t="shared" si="5"/>
        <v>131.8176</v>
      </c>
    </row>
    <row r="102" spans="2:8" ht="30" customHeight="1" x14ac:dyDescent="0.2">
      <c r="B102" s="19" t="s">
        <v>119</v>
      </c>
      <c r="C102" s="47">
        <v>3.3120000000000003</v>
      </c>
      <c r="D102" s="20" t="s">
        <v>109</v>
      </c>
      <c r="E102" s="21">
        <v>179.85</v>
      </c>
      <c r="F102" s="22"/>
      <c r="G102" s="23">
        <f t="shared" si="4"/>
        <v>179.85</v>
      </c>
      <c r="H102" s="23">
        <f t="shared" si="5"/>
        <v>595.66320000000007</v>
      </c>
    </row>
    <row r="103" spans="2:8" ht="30" customHeight="1" x14ac:dyDescent="0.2">
      <c r="B103" s="19" t="s">
        <v>120</v>
      </c>
      <c r="C103" s="47">
        <v>3.3120000000000003</v>
      </c>
      <c r="D103" s="20" t="s">
        <v>109</v>
      </c>
      <c r="E103" s="21">
        <v>40.159999999999997</v>
      </c>
      <c r="F103" s="22"/>
      <c r="G103" s="23">
        <f t="shared" si="4"/>
        <v>40.159999999999997</v>
      </c>
      <c r="H103" s="23">
        <f t="shared" si="5"/>
        <v>133.00991999999999</v>
      </c>
    </row>
    <row r="104" spans="2:8" ht="30" customHeight="1" x14ac:dyDescent="0.2">
      <c r="B104" s="19" t="s">
        <v>121</v>
      </c>
      <c r="C104" s="47">
        <v>66.239999999999995</v>
      </c>
      <c r="D104" s="20" t="s">
        <v>9</v>
      </c>
      <c r="E104" s="21">
        <v>0</v>
      </c>
      <c r="F104" s="22"/>
      <c r="G104" s="23">
        <f t="shared" si="4"/>
        <v>0</v>
      </c>
      <c r="H104" s="23">
        <f t="shared" si="5"/>
        <v>0</v>
      </c>
    </row>
    <row r="105" spans="2:8" ht="30" customHeight="1" x14ac:dyDescent="0.2">
      <c r="B105" s="19" t="s">
        <v>122</v>
      </c>
      <c r="C105" s="47">
        <v>66.239999999999995</v>
      </c>
      <c r="D105" s="20" t="s">
        <v>9</v>
      </c>
      <c r="E105" s="21">
        <v>0</v>
      </c>
      <c r="F105" s="22"/>
      <c r="G105" s="23">
        <f t="shared" si="4"/>
        <v>0</v>
      </c>
      <c r="H105" s="23">
        <f t="shared" si="5"/>
        <v>0</v>
      </c>
    </row>
    <row r="106" spans="2:8" ht="30" customHeight="1" x14ac:dyDescent="0.2">
      <c r="B106" s="19" t="s">
        <v>123</v>
      </c>
      <c r="C106" s="47">
        <v>33.119999999999997</v>
      </c>
      <c r="D106" s="20" t="s">
        <v>109</v>
      </c>
      <c r="E106" s="21">
        <v>17.145333333333333</v>
      </c>
      <c r="F106" s="22"/>
      <c r="G106" s="23">
        <f t="shared" si="4"/>
        <v>17.145333333333333</v>
      </c>
      <c r="H106" s="23">
        <f t="shared" si="5"/>
        <v>567.85343999999998</v>
      </c>
    </row>
    <row r="107" spans="2:8" ht="30" customHeight="1" x14ac:dyDescent="0.2">
      <c r="B107" s="19" t="s">
        <v>124</v>
      </c>
      <c r="C107" s="47">
        <v>33.119999999999997</v>
      </c>
      <c r="D107" s="20" t="s">
        <v>109</v>
      </c>
      <c r="E107" s="21">
        <v>55</v>
      </c>
      <c r="F107" s="22"/>
      <c r="G107" s="23">
        <f t="shared" si="4"/>
        <v>55</v>
      </c>
      <c r="H107" s="23">
        <f t="shared" si="5"/>
        <v>1821.6</v>
      </c>
    </row>
    <row r="108" spans="2:8" ht="30" customHeight="1" x14ac:dyDescent="0.2">
      <c r="B108" s="19" t="s">
        <v>125</v>
      </c>
      <c r="C108" s="47">
        <v>1.9871999999999999</v>
      </c>
      <c r="D108" s="20" t="s">
        <v>109</v>
      </c>
      <c r="E108" s="21">
        <v>17.145333333333333</v>
      </c>
      <c r="F108" s="22"/>
      <c r="G108" s="23">
        <f t="shared" si="4"/>
        <v>17.145333333333333</v>
      </c>
      <c r="H108" s="23">
        <f t="shared" si="5"/>
        <v>34.071206399999994</v>
      </c>
    </row>
    <row r="109" spans="2:8" ht="30" customHeight="1" x14ac:dyDescent="0.2">
      <c r="B109" s="19" t="s">
        <v>126</v>
      </c>
      <c r="C109" s="47">
        <v>1.9871999999999999</v>
      </c>
      <c r="D109" s="20" t="s">
        <v>109</v>
      </c>
      <c r="E109" s="21">
        <v>81.8</v>
      </c>
      <c r="F109" s="22"/>
      <c r="G109" s="23">
        <f t="shared" si="4"/>
        <v>81.8</v>
      </c>
      <c r="H109" s="23">
        <f t="shared" si="5"/>
        <v>162.55295999999998</v>
      </c>
    </row>
    <row r="110" spans="2:8" ht="30" customHeight="1" x14ac:dyDescent="0.2">
      <c r="B110" s="19" t="s">
        <v>127</v>
      </c>
      <c r="C110" s="47">
        <v>16.559999999999999</v>
      </c>
      <c r="D110" s="20" t="s">
        <v>9</v>
      </c>
      <c r="E110" s="21">
        <v>8.1</v>
      </c>
      <c r="F110" s="22"/>
      <c r="G110" s="23">
        <f t="shared" si="4"/>
        <v>8.1</v>
      </c>
      <c r="H110" s="23">
        <f t="shared" si="5"/>
        <v>134.136</v>
      </c>
    </row>
    <row r="111" spans="2:8" ht="30" customHeight="1" x14ac:dyDescent="0.2">
      <c r="B111" s="19" t="s">
        <v>128</v>
      </c>
      <c r="C111" s="47">
        <v>16.559999999999999</v>
      </c>
      <c r="D111" s="20" t="s">
        <v>9</v>
      </c>
      <c r="E111" s="21">
        <v>135.01915</v>
      </c>
      <c r="F111" s="22"/>
      <c r="G111" s="23">
        <f t="shared" si="4"/>
        <v>135.01915</v>
      </c>
      <c r="H111" s="23">
        <f t="shared" si="5"/>
        <v>2235.9171239999996</v>
      </c>
    </row>
    <row r="112" spans="2:8" ht="30" customHeight="1" x14ac:dyDescent="0.2">
      <c r="B112" s="19" t="s">
        <v>129</v>
      </c>
      <c r="C112" s="47">
        <v>16.559999999999999</v>
      </c>
      <c r="D112" s="20" t="s">
        <v>9</v>
      </c>
      <c r="E112" s="21">
        <v>13.9</v>
      </c>
      <c r="F112" s="22"/>
      <c r="G112" s="23">
        <f t="shared" si="4"/>
        <v>13.9</v>
      </c>
      <c r="H112" s="23">
        <f t="shared" si="5"/>
        <v>230.184</v>
      </c>
    </row>
    <row r="113" spans="2:8" ht="30" customHeight="1" x14ac:dyDescent="0.2">
      <c r="B113" s="19" t="s">
        <v>130</v>
      </c>
      <c r="C113" s="47">
        <v>16.559999999999999</v>
      </c>
      <c r="D113" s="20" t="s">
        <v>9</v>
      </c>
      <c r="E113" s="21">
        <v>4.92</v>
      </c>
      <c r="F113" s="22"/>
      <c r="G113" s="23">
        <f t="shared" si="4"/>
        <v>4.92</v>
      </c>
      <c r="H113" s="23">
        <f t="shared" si="5"/>
        <v>81.475199999999987</v>
      </c>
    </row>
    <row r="114" spans="2:8" ht="30" customHeight="1" x14ac:dyDescent="0.2">
      <c r="B114" s="19" t="s">
        <v>131</v>
      </c>
      <c r="C114" s="47">
        <v>66.239999999999995</v>
      </c>
      <c r="D114" s="20" t="s">
        <v>9</v>
      </c>
      <c r="E114" s="21">
        <v>305.16000000000003</v>
      </c>
      <c r="F114" s="22"/>
      <c r="G114" s="23">
        <f t="shared" si="4"/>
        <v>305.16000000000003</v>
      </c>
      <c r="H114" s="23">
        <f t="shared" si="5"/>
        <v>20213.7984</v>
      </c>
    </row>
    <row r="115" spans="2:8" ht="30" customHeight="1" x14ac:dyDescent="0.2">
      <c r="B115" s="19" t="s">
        <v>132</v>
      </c>
      <c r="C115" s="47">
        <v>99.360000000000014</v>
      </c>
      <c r="D115" s="20" t="s">
        <v>9</v>
      </c>
      <c r="E115" s="21">
        <v>190.07999999999998</v>
      </c>
      <c r="F115" s="22"/>
      <c r="G115" s="23">
        <f t="shared" si="4"/>
        <v>190.07999999999998</v>
      </c>
      <c r="H115" s="23">
        <f t="shared" si="5"/>
        <v>18886.3488</v>
      </c>
    </row>
    <row r="116" spans="2:8" ht="30" customHeight="1" x14ac:dyDescent="0.2">
      <c r="B116" s="19" t="s">
        <v>133</v>
      </c>
      <c r="C116" s="47">
        <v>33.119999999999997</v>
      </c>
      <c r="D116" s="20" t="s">
        <v>9</v>
      </c>
      <c r="E116" s="21">
        <v>0</v>
      </c>
      <c r="F116" s="22"/>
      <c r="G116" s="23">
        <f t="shared" si="4"/>
        <v>0</v>
      </c>
      <c r="H116" s="23">
        <f t="shared" si="5"/>
        <v>0</v>
      </c>
    </row>
    <row r="117" spans="2:8" ht="30" customHeight="1" x14ac:dyDescent="0.2">
      <c r="B117" s="19" t="s">
        <v>134</v>
      </c>
      <c r="C117" s="47">
        <v>33.119999999999997</v>
      </c>
      <c r="D117" s="20" t="s">
        <v>9</v>
      </c>
      <c r="E117" s="21">
        <v>220.5</v>
      </c>
      <c r="F117" s="22"/>
      <c r="G117" s="23">
        <f t="shared" si="4"/>
        <v>220.5</v>
      </c>
      <c r="H117" s="23">
        <f t="shared" si="5"/>
        <v>7302.9599999999991</v>
      </c>
    </row>
    <row r="118" spans="2:8" ht="30" customHeight="1" x14ac:dyDescent="0.2">
      <c r="B118" s="19" t="s">
        <v>135</v>
      </c>
      <c r="C118" s="47">
        <v>1.2419999999999998</v>
      </c>
      <c r="D118" s="20" t="s">
        <v>9</v>
      </c>
      <c r="E118" s="21">
        <v>305.16000000000003</v>
      </c>
      <c r="F118" s="22"/>
      <c r="G118" s="23">
        <f t="shared" si="4"/>
        <v>305.16000000000003</v>
      </c>
      <c r="H118" s="23">
        <f t="shared" si="5"/>
        <v>379.00871999999998</v>
      </c>
    </row>
    <row r="119" spans="2:8" ht="30" customHeight="1" x14ac:dyDescent="0.2">
      <c r="B119" s="37" t="s">
        <v>136</v>
      </c>
      <c r="C119" s="38"/>
      <c r="D119" s="38"/>
      <c r="E119" s="38"/>
      <c r="F119" s="38"/>
      <c r="G119" s="38"/>
      <c r="H119" s="39"/>
    </row>
    <row r="120" spans="2:8" ht="30" customHeight="1" x14ac:dyDescent="0.2">
      <c r="B120" s="19" t="s">
        <v>137</v>
      </c>
      <c r="C120" s="47">
        <v>8.180149823999999</v>
      </c>
      <c r="D120" s="20" t="s">
        <v>9</v>
      </c>
      <c r="E120" s="21">
        <v>190.07999999999998</v>
      </c>
      <c r="F120" s="22"/>
      <c r="G120" s="23">
        <f t="shared" si="4"/>
        <v>190.07999999999998</v>
      </c>
      <c r="H120" s="23">
        <f t="shared" ref="H120:H135" si="6">G120*C120</f>
        <v>1554.8828785459198</v>
      </c>
    </row>
    <row r="121" spans="2:8" ht="30" customHeight="1" x14ac:dyDescent="0.2">
      <c r="B121" s="19" t="s">
        <v>138</v>
      </c>
      <c r="C121" s="47">
        <v>81.801498239999987</v>
      </c>
      <c r="D121" s="20" t="s">
        <v>9</v>
      </c>
      <c r="E121" s="21">
        <v>200.64</v>
      </c>
      <c r="F121" s="22"/>
      <c r="G121" s="23">
        <f t="shared" si="4"/>
        <v>200.64</v>
      </c>
      <c r="H121" s="23">
        <f t="shared" si="6"/>
        <v>16412.652606873595</v>
      </c>
    </row>
    <row r="122" spans="2:8" ht="30" customHeight="1" x14ac:dyDescent="0.2">
      <c r="B122" s="19" t="s">
        <v>139</v>
      </c>
      <c r="C122" s="47">
        <v>12.270224735999999</v>
      </c>
      <c r="D122" s="20" t="s">
        <v>9</v>
      </c>
      <c r="E122" s="21">
        <v>220</v>
      </c>
      <c r="F122" s="22"/>
      <c r="G122" s="23">
        <f t="shared" si="4"/>
        <v>220</v>
      </c>
      <c r="H122" s="23">
        <f t="shared" si="6"/>
        <v>2699.44944192</v>
      </c>
    </row>
    <row r="123" spans="2:8" ht="30" customHeight="1" x14ac:dyDescent="0.2">
      <c r="B123" s="19" t="s">
        <v>140</v>
      </c>
      <c r="C123" s="47">
        <v>163.60299647999997</v>
      </c>
      <c r="D123" s="20" t="s">
        <v>9</v>
      </c>
      <c r="E123" s="21">
        <v>220</v>
      </c>
      <c r="F123" s="22"/>
      <c r="G123" s="23">
        <f t="shared" si="4"/>
        <v>220</v>
      </c>
      <c r="H123" s="23">
        <f t="shared" si="6"/>
        <v>35992.659225599993</v>
      </c>
    </row>
    <row r="124" spans="2:8" ht="30" customHeight="1" x14ac:dyDescent="0.2">
      <c r="B124" s="19" t="s">
        <v>141</v>
      </c>
      <c r="C124" s="47">
        <v>20.450374559999997</v>
      </c>
      <c r="D124" s="20" t="s">
        <v>9</v>
      </c>
      <c r="E124" s="21">
        <v>220</v>
      </c>
      <c r="F124" s="22"/>
      <c r="G124" s="23">
        <f t="shared" si="4"/>
        <v>220</v>
      </c>
      <c r="H124" s="23">
        <f t="shared" si="6"/>
        <v>4499.0824031999991</v>
      </c>
    </row>
    <row r="125" spans="2:8" ht="30" customHeight="1" x14ac:dyDescent="0.2">
      <c r="B125" s="19" t="s">
        <v>142</v>
      </c>
      <c r="C125" s="47">
        <v>49.080898943999998</v>
      </c>
      <c r="D125" s="20" t="s">
        <v>9</v>
      </c>
      <c r="E125" s="21">
        <v>250</v>
      </c>
      <c r="F125" s="22"/>
      <c r="G125" s="23">
        <f t="shared" si="4"/>
        <v>250</v>
      </c>
      <c r="H125" s="23">
        <f t="shared" si="6"/>
        <v>12270.224736</v>
      </c>
    </row>
    <row r="126" spans="2:8" ht="30" customHeight="1" x14ac:dyDescent="0.2">
      <c r="B126" s="19" t="s">
        <v>143</v>
      </c>
      <c r="C126" s="47">
        <v>36.810674208000002</v>
      </c>
      <c r="D126" s="20" t="s">
        <v>9</v>
      </c>
      <c r="E126" s="21">
        <v>250</v>
      </c>
      <c r="F126" s="22"/>
      <c r="G126" s="23">
        <f t="shared" si="4"/>
        <v>250</v>
      </c>
      <c r="H126" s="23">
        <f t="shared" si="6"/>
        <v>9202.668552000001</v>
      </c>
    </row>
    <row r="127" spans="2:8" ht="30" customHeight="1" x14ac:dyDescent="0.2">
      <c r="B127" s="19" t="s">
        <v>144</v>
      </c>
      <c r="C127" s="47">
        <v>36.810674208000002</v>
      </c>
      <c r="D127" s="20" t="s">
        <v>9</v>
      </c>
      <c r="E127" s="21">
        <v>250</v>
      </c>
      <c r="F127" s="22"/>
      <c r="G127" s="23">
        <f t="shared" si="4"/>
        <v>250</v>
      </c>
      <c r="H127" s="23">
        <f t="shared" si="6"/>
        <v>9202.668552000001</v>
      </c>
    </row>
    <row r="128" spans="2:8" ht="30" customHeight="1" x14ac:dyDescent="0.2">
      <c r="B128" s="19" t="s">
        <v>145</v>
      </c>
      <c r="C128" s="47">
        <v>2.7267166080000003</v>
      </c>
      <c r="D128" s="20" t="s">
        <v>9</v>
      </c>
      <c r="E128" s="21">
        <v>190.08</v>
      </c>
      <c r="F128" s="22"/>
      <c r="G128" s="23">
        <f t="shared" si="4"/>
        <v>190.08</v>
      </c>
      <c r="H128" s="23">
        <f t="shared" si="6"/>
        <v>518.29429284864011</v>
      </c>
    </row>
    <row r="129" spans="2:8" ht="30" customHeight="1" x14ac:dyDescent="0.2">
      <c r="B129" s="19" t="s">
        <v>146</v>
      </c>
      <c r="C129" s="47">
        <v>40.900749119999993</v>
      </c>
      <c r="D129" s="20" t="s">
        <v>9</v>
      </c>
      <c r="E129" s="21">
        <v>200.64</v>
      </c>
      <c r="F129" s="22"/>
      <c r="G129" s="23">
        <f t="shared" si="4"/>
        <v>200.64</v>
      </c>
      <c r="H129" s="23">
        <f t="shared" si="6"/>
        <v>8206.3263034367974</v>
      </c>
    </row>
    <row r="130" spans="2:8" ht="30" customHeight="1" x14ac:dyDescent="0.2">
      <c r="B130" s="19" t="s">
        <v>147</v>
      </c>
      <c r="C130" s="47">
        <v>4.0900749119999995</v>
      </c>
      <c r="D130" s="20" t="s">
        <v>9</v>
      </c>
      <c r="E130" s="21">
        <v>245</v>
      </c>
      <c r="F130" s="22"/>
      <c r="G130" s="23">
        <f t="shared" si="4"/>
        <v>245</v>
      </c>
      <c r="H130" s="23">
        <f t="shared" si="6"/>
        <v>1002.0683534399999</v>
      </c>
    </row>
    <row r="131" spans="2:8" ht="30" customHeight="1" x14ac:dyDescent="0.2">
      <c r="B131" s="19" t="s">
        <v>148</v>
      </c>
      <c r="C131" s="47">
        <v>40.900749119999993</v>
      </c>
      <c r="D131" s="20" t="s">
        <v>9</v>
      </c>
      <c r="E131" s="21">
        <v>256.5</v>
      </c>
      <c r="F131" s="22"/>
      <c r="G131" s="23">
        <f t="shared" si="4"/>
        <v>256.5</v>
      </c>
      <c r="H131" s="23">
        <f t="shared" si="6"/>
        <v>10491.042149279998</v>
      </c>
    </row>
    <row r="132" spans="2:8" ht="30" customHeight="1" x14ac:dyDescent="0.2">
      <c r="B132" s="19" t="s">
        <v>149</v>
      </c>
      <c r="C132" s="47">
        <v>6.8167915200000024</v>
      </c>
      <c r="D132" s="20" t="s">
        <v>9</v>
      </c>
      <c r="E132" s="21">
        <v>285</v>
      </c>
      <c r="F132" s="22"/>
      <c r="G132" s="23">
        <f t="shared" si="4"/>
        <v>285</v>
      </c>
      <c r="H132" s="23">
        <f t="shared" si="6"/>
        <v>1942.7855832000007</v>
      </c>
    </row>
    <row r="133" spans="2:8" ht="30" customHeight="1" x14ac:dyDescent="0.2">
      <c r="B133" s="19" t="s">
        <v>150</v>
      </c>
      <c r="C133" s="47">
        <v>16.360299647999998</v>
      </c>
      <c r="D133" s="20" t="s">
        <v>9</v>
      </c>
      <c r="E133" s="21">
        <v>285</v>
      </c>
      <c r="F133" s="22"/>
      <c r="G133" s="23">
        <f t="shared" si="4"/>
        <v>285</v>
      </c>
      <c r="H133" s="23">
        <f t="shared" si="6"/>
        <v>4662.6853996799991</v>
      </c>
    </row>
    <row r="134" spans="2:8" ht="30" customHeight="1" x14ac:dyDescent="0.2">
      <c r="B134" s="19" t="s">
        <v>151</v>
      </c>
      <c r="C134" s="47">
        <v>12.270224735999999</v>
      </c>
      <c r="D134" s="20" t="s">
        <v>9</v>
      </c>
      <c r="E134" s="21">
        <v>285</v>
      </c>
      <c r="F134" s="22"/>
      <c r="G134" s="23">
        <f t="shared" si="4"/>
        <v>285</v>
      </c>
      <c r="H134" s="23">
        <f t="shared" si="6"/>
        <v>3497.01404976</v>
      </c>
    </row>
    <row r="135" spans="2:8" ht="30" customHeight="1" x14ac:dyDescent="0.2">
      <c r="B135" s="19" t="s">
        <v>152</v>
      </c>
      <c r="C135" s="47">
        <v>12.270224735999999</v>
      </c>
      <c r="D135" s="20" t="s">
        <v>9</v>
      </c>
      <c r="E135" s="21">
        <v>285</v>
      </c>
      <c r="F135" s="22"/>
      <c r="G135" s="23">
        <f t="shared" si="4"/>
        <v>285</v>
      </c>
      <c r="H135" s="23">
        <f t="shared" si="6"/>
        <v>3497.01404976</v>
      </c>
    </row>
    <row r="136" spans="2:8" ht="30" customHeight="1" x14ac:dyDescent="0.2">
      <c r="B136" s="37" t="s">
        <v>153</v>
      </c>
      <c r="C136" s="38"/>
      <c r="D136" s="38"/>
      <c r="E136" s="38"/>
      <c r="F136" s="38"/>
      <c r="G136" s="38"/>
      <c r="H136" s="39"/>
    </row>
    <row r="137" spans="2:8" ht="30" customHeight="1" x14ac:dyDescent="0.2">
      <c r="B137" s="19" t="s">
        <v>154</v>
      </c>
      <c r="C137" s="47">
        <v>0.82800000000000007</v>
      </c>
      <c r="D137" s="20" t="s">
        <v>105</v>
      </c>
      <c r="E137" s="22"/>
      <c r="F137" s="21">
        <v>26510</v>
      </c>
      <c r="G137" s="23">
        <f t="shared" si="4"/>
        <v>26510</v>
      </c>
      <c r="H137" s="23">
        <f>G137*C137</f>
        <v>21950.280000000002</v>
      </c>
    </row>
    <row r="138" spans="2:8" ht="30" customHeight="1" x14ac:dyDescent="0.2">
      <c r="B138" s="37" t="s">
        <v>155</v>
      </c>
      <c r="C138" s="38"/>
      <c r="D138" s="38"/>
      <c r="E138" s="38"/>
      <c r="F138" s="38"/>
      <c r="G138" s="38"/>
      <c r="H138" s="39"/>
    </row>
    <row r="139" spans="2:8" ht="30" customHeight="1" x14ac:dyDescent="0.2">
      <c r="B139" s="40" t="s">
        <v>156</v>
      </c>
      <c r="C139" s="47">
        <v>1672.5600000000002</v>
      </c>
      <c r="D139" s="20" t="s">
        <v>9</v>
      </c>
      <c r="E139" s="21">
        <v>131.97999999999999</v>
      </c>
      <c r="F139" s="21">
        <v>132.86000000000001</v>
      </c>
      <c r="G139" s="23">
        <f t="shared" ref="G139" si="7">SUM(E139:F139)</f>
        <v>264.84000000000003</v>
      </c>
      <c r="H139" s="23">
        <f t="shared" ref="H139" si="8">G139*C139</f>
        <v>442960.79040000011</v>
      </c>
    </row>
    <row r="140" spans="2:8" ht="30" customHeight="1" x14ac:dyDescent="0.2">
      <c r="B140" s="40" t="s">
        <v>172</v>
      </c>
      <c r="C140" s="47">
        <v>993.59999999999991</v>
      </c>
      <c r="D140" s="20" t="s">
        <v>9</v>
      </c>
      <c r="E140" s="21">
        <v>237.56399999999999</v>
      </c>
      <c r="F140" s="21">
        <v>239.14800000000002</v>
      </c>
      <c r="G140" s="23">
        <f t="shared" si="4"/>
        <v>476.71199999999999</v>
      </c>
      <c r="H140" s="23">
        <f t="shared" ref="H140:H145" si="9">G140*C140</f>
        <v>473661.04319999996</v>
      </c>
    </row>
    <row r="141" spans="2:8" ht="30" customHeight="1" x14ac:dyDescent="0.2">
      <c r="B141" s="40" t="s">
        <v>157</v>
      </c>
      <c r="C141" s="47">
        <v>248.39999999999998</v>
      </c>
      <c r="D141" s="20" t="s">
        <v>9</v>
      </c>
      <c r="E141" s="21">
        <v>91</v>
      </c>
      <c r="F141" s="21">
        <v>104.43</v>
      </c>
      <c r="G141" s="23">
        <f t="shared" si="4"/>
        <v>195.43</v>
      </c>
      <c r="H141" s="23">
        <f t="shared" si="9"/>
        <v>48544.811999999998</v>
      </c>
    </row>
    <row r="142" spans="2:8" ht="30" customHeight="1" x14ac:dyDescent="0.2">
      <c r="B142" s="19" t="s">
        <v>158</v>
      </c>
      <c r="C142" s="47">
        <v>82.8</v>
      </c>
      <c r="D142" s="20" t="s">
        <v>9</v>
      </c>
      <c r="E142" s="21">
        <v>118.782</v>
      </c>
      <c r="F142" s="21">
        <v>119.57400000000001</v>
      </c>
      <c r="G142" s="23">
        <f t="shared" ref="G142:G155" si="10">SUM(E142:F142)</f>
        <v>238.35599999999999</v>
      </c>
      <c r="H142" s="23">
        <f t="shared" si="9"/>
        <v>19735.876799999998</v>
      </c>
    </row>
    <row r="143" spans="2:8" ht="30" customHeight="1" x14ac:dyDescent="0.2">
      <c r="B143" s="19" t="s">
        <v>159</v>
      </c>
      <c r="C143" s="47">
        <v>82.8</v>
      </c>
      <c r="D143" s="20" t="s">
        <v>9</v>
      </c>
      <c r="E143" s="21">
        <v>131.97999999999999</v>
      </c>
      <c r="F143" s="21">
        <v>132.86000000000001</v>
      </c>
      <c r="G143" s="23">
        <f t="shared" si="10"/>
        <v>264.84000000000003</v>
      </c>
      <c r="H143" s="23">
        <f t="shared" si="9"/>
        <v>21928.752</v>
      </c>
    </row>
    <row r="144" spans="2:8" ht="30" customHeight="1" x14ac:dyDescent="0.2">
      <c r="B144" s="40" t="s">
        <v>160</v>
      </c>
      <c r="C144" s="47">
        <v>165.6</v>
      </c>
      <c r="D144" s="20" t="s">
        <v>9</v>
      </c>
      <c r="E144" s="21">
        <v>131.97999999999999</v>
      </c>
      <c r="F144" s="21">
        <v>114.62</v>
      </c>
      <c r="G144" s="23">
        <f t="shared" si="10"/>
        <v>246.6</v>
      </c>
      <c r="H144" s="23">
        <f t="shared" si="9"/>
        <v>40836.959999999999</v>
      </c>
    </row>
    <row r="145" spans="2:9" ht="30" customHeight="1" x14ac:dyDescent="0.2">
      <c r="B145" s="19" t="s">
        <v>161</v>
      </c>
      <c r="C145" s="47">
        <v>66.239999999999995</v>
      </c>
      <c r="D145" s="20" t="s">
        <v>9</v>
      </c>
      <c r="E145" s="21">
        <v>426.38</v>
      </c>
      <c r="F145" s="21">
        <v>193.75</v>
      </c>
      <c r="G145" s="23">
        <f t="shared" si="10"/>
        <v>620.13</v>
      </c>
      <c r="H145" s="23">
        <f t="shared" si="9"/>
        <v>41077.411199999995</v>
      </c>
    </row>
    <row r="146" spans="2:9" ht="30" customHeight="1" x14ac:dyDescent="0.2">
      <c r="B146" s="37" t="s">
        <v>162</v>
      </c>
      <c r="C146" s="38"/>
      <c r="D146" s="38"/>
      <c r="E146" s="38"/>
      <c r="F146" s="38"/>
      <c r="G146" s="38"/>
      <c r="H146" s="39"/>
    </row>
    <row r="147" spans="2:9" ht="30" customHeight="1" x14ac:dyDescent="0.2">
      <c r="B147" s="19" t="s">
        <v>163</v>
      </c>
      <c r="C147" s="47">
        <v>33.119999999999997</v>
      </c>
      <c r="D147" s="20" t="s">
        <v>105</v>
      </c>
      <c r="E147" s="21" t="s">
        <v>180</v>
      </c>
      <c r="F147" s="22"/>
      <c r="G147" s="23">
        <f t="shared" si="10"/>
        <v>0</v>
      </c>
      <c r="H147" s="23">
        <f>G147*C147</f>
        <v>0</v>
      </c>
    </row>
    <row r="148" spans="2:9" ht="30" customHeight="1" x14ac:dyDescent="0.2">
      <c r="B148" s="37" t="s">
        <v>10</v>
      </c>
      <c r="C148" s="38"/>
      <c r="D148" s="38"/>
      <c r="E148" s="38"/>
      <c r="F148" s="38"/>
      <c r="G148" s="38"/>
      <c r="H148" s="39"/>
    </row>
    <row r="149" spans="2:9" ht="30" customHeight="1" x14ac:dyDescent="0.2">
      <c r="B149" s="19" t="s">
        <v>164</v>
      </c>
      <c r="C149" s="47">
        <v>11708.928</v>
      </c>
      <c r="D149" s="20" t="s">
        <v>11</v>
      </c>
      <c r="E149" s="21">
        <v>68.320000000000007</v>
      </c>
      <c r="F149" s="22"/>
      <c r="G149" s="23">
        <f t="shared" si="10"/>
        <v>68.320000000000007</v>
      </c>
      <c r="H149" s="23">
        <f t="shared" ref="H149:H155" si="11">G149*C149</f>
        <v>799953.96096000005</v>
      </c>
      <c r="I149" s="41"/>
    </row>
    <row r="150" spans="2:9" ht="30" customHeight="1" x14ac:dyDescent="0.2">
      <c r="B150" s="19" t="s">
        <v>165</v>
      </c>
      <c r="C150" s="47">
        <v>11708.928</v>
      </c>
      <c r="D150" s="20" t="s">
        <v>11</v>
      </c>
      <c r="E150" s="21">
        <v>60.592000000000006</v>
      </c>
      <c r="F150" s="22"/>
      <c r="G150" s="23">
        <f t="shared" si="10"/>
        <v>60.592000000000006</v>
      </c>
      <c r="H150" s="23">
        <f t="shared" si="11"/>
        <v>709467.36537600006</v>
      </c>
      <c r="I150" s="41"/>
    </row>
    <row r="151" spans="2:9" ht="30" customHeight="1" x14ac:dyDescent="0.2">
      <c r="B151" s="19" t="s">
        <v>166</v>
      </c>
      <c r="C151" s="47">
        <v>35126.784000000007</v>
      </c>
      <c r="D151" s="20" t="s">
        <v>11</v>
      </c>
      <c r="E151" s="21">
        <v>55.42880000000001</v>
      </c>
      <c r="F151" s="22"/>
      <c r="G151" s="23">
        <f t="shared" si="10"/>
        <v>55.42880000000001</v>
      </c>
      <c r="H151" s="23">
        <f t="shared" si="11"/>
        <v>1947035.4849792006</v>
      </c>
      <c r="I151" s="41"/>
    </row>
    <row r="152" spans="2:9" ht="30" customHeight="1" x14ac:dyDescent="0.2">
      <c r="B152" s="19" t="s">
        <v>167</v>
      </c>
      <c r="C152" s="47">
        <v>23417.856</v>
      </c>
      <c r="D152" s="20" t="s">
        <v>11</v>
      </c>
      <c r="E152" s="21">
        <v>58.016000000000005</v>
      </c>
      <c r="F152" s="22"/>
      <c r="G152" s="23">
        <f t="shared" si="10"/>
        <v>58.016000000000005</v>
      </c>
      <c r="H152" s="23">
        <f t="shared" si="11"/>
        <v>1358610.333696</v>
      </c>
      <c r="I152" s="41"/>
    </row>
    <row r="153" spans="2:9" ht="30" customHeight="1" x14ac:dyDescent="0.2">
      <c r="B153" s="19" t="s">
        <v>168</v>
      </c>
      <c r="C153" s="47">
        <v>23417.856</v>
      </c>
      <c r="D153" s="20" t="s">
        <v>11</v>
      </c>
      <c r="E153" s="21">
        <v>0</v>
      </c>
      <c r="F153" s="22"/>
      <c r="G153" s="23">
        <f t="shared" si="10"/>
        <v>0</v>
      </c>
      <c r="H153" s="23">
        <f t="shared" si="11"/>
        <v>0</v>
      </c>
      <c r="I153" s="11"/>
    </row>
    <row r="154" spans="2:9" ht="30" customHeight="1" x14ac:dyDescent="0.2">
      <c r="B154" s="19" t="s">
        <v>169</v>
      </c>
      <c r="C154" s="47">
        <v>23417.856</v>
      </c>
      <c r="D154" s="20" t="s">
        <v>11</v>
      </c>
      <c r="E154" s="21">
        <v>0</v>
      </c>
      <c r="F154" s="22"/>
      <c r="G154" s="23">
        <f t="shared" si="10"/>
        <v>0</v>
      </c>
      <c r="H154" s="23">
        <f t="shared" si="11"/>
        <v>0</v>
      </c>
      <c r="I154" s="11"/>
    </row>
    <row r="155" spans="2:9" ht="30" customHeight="1" x14ac:dyDescent="0.2">
      <c r="B155" s="19" t="s">
        <v>170</v>
      </c>
      <c r="C155" s="47">
        <v>5854.4639999999999</v>
      </c>
      <c r="D155" s="20" t="s">
        <v>11</v>
      </c>
      <c r="E155" s="21">
        <v>0</v>
      </c>
      <c r="F155" s="22"/>
      <c r="G155" s="23">
        <f t="shared" si="10"/>
        <v>0</v>
      </c>
      <c r="H155" s="23">
        <f t="shared" si="11"/>
        <v>0</v>
      </c>
    </row>
    <row r="156" spans="2:9" ht="95.25" customHeight="1" x14ac:dyDescent="0.2">
      <c r="B156" s="42" t="s">
        <v>178</v>
      </c>
      <c r="C156" s="43"/>
      <c r="D156" s="43"/>
      <c r="E156" s="43"/>
      <c r="F156" s="43"/>
      <c r="G156" s="43"/>
      <c r="H156" s="44"/>
    </row>
    <row r="157" spans="2:9" s="28" customFormat="1" ht="30" customHeight="1" x14ac:dyDescent="0.2">
      <c r="B157" s="24"/>
      <c r="C157" s="45"/>
      <c r="D157" s="25" t="s">
        <v>12</v>
      </c>
      <c r="E157" s="26" t="s">
        <v>13</v>
      </c>
      <c r="F157" s="26" t="s">
        <v>13</v>
      </c>
      <c r="G157" s="26" t="s">
        <v>13</v>
      </c>
      <c r="H157" s="27">
        <f>SUM(H9:H156)</f>
        <v>9253775.7170123383</v>
      </c>
    </row>
    <row r="158" spans="2:9" ht="30" customHeight="1" x14ac:dyDescent="0.2"/>
    <row r="159" spans="2:9" ht="30" customHeight="1" x14ac:dyDescent="0.2">
      <c r="B159" s="30" t="s">
        <v>14</v>
      </c>
      <c r="D159" s="55" t="s">
        <v>15</v>
      </c>
    </row>
    <row r="160" spans="2:9" ht="30" customHeight="1" x14ac:dyDescent="0.2">
      <c r="B160" s="19" t="s">
        <v>16</v>
      </c>
      <c r="D160" s="31">
        <v>1.4</v>
      </c>
    </row>
    <row r="161" spans="2:9" ht="30" customHeight="1" x14ac:dyDescent="0.2">
      <c r="B161" s="19" t="s">
        <v>17</v>
      </c>
      <c r="D161" s="31">
        <v>1.8</v>
      </c>
    </row>
    <row r="162" spans="2:9" ht="30" customHeight="1" x14ac:dyDescent="0.2">
      <c r="B162" s="19" t="s">
        <v>18</v>
      </c>
      <c r="D162" s="31">
        <v>1.6</v>
      </c>
    </row>
    <row r="163" spans="2:9" ht="30" customHeight="1" x14ac:dyDescent="0.2">
      <c r="B163" s="19" t="s">
        <v>19</v>
      </c>
      <c r="D163" s="31">
        <v>1.7</v>
      </c>
    </row>
    <row r="164" spans="2:9" ht="30" customHeight="1" x14ac:dyDescent="0.2">
      <c r="B164" s="19" t="s">
        <v>20</v>
      </c>
      <c r="D164" s="31">
        <v>1.6</v>
      </c>
    </row>
    <row r="165" spans="2:9" ht="30" customHeight="1" x14ac:dyDescent="0.2">
      <c r="B165" s="19" t="s">
        <v>171</v>
      </c>
      <c r="D165" s="31">
        <v>1.1000000000000001</v>
      </c>
    </row>
    <row r="166" spans="2:9" ht="19" thickBot="1" x14ac:dyDescent="0.25"/>
    <row r="167" spans="2:9" ht="13" x14ac:dyDescent="0.2">
      <c r="B167" s="58" t="s">
        <v>21</v>
      </c>
      <c r="C167" s="59"/>
      <c r="D167" s="59"/>
      <c r="E167" s="59"/>
      <c r="F167" s="59"/>
      <c r="G167" s="59"/>
      <c r="H167" s="59"/>
      <c r="I167" s="60"/>
    </row>
    <row r="168" spans="2:9" ht="13" x14ac:dyDescent="0.2">
      <c r="B168" s="61"/>
      <c r="C168" s="62"/>
      <c r="D168" s="62"/>
      <c r="E168" s="62"/>
      <c r="F168" s="62"/>
      <c r="G168" s="62"/>
      <c r="H168" s="62"/>
      <c r="I168" s="63"/>
    </row>
    <row r="169" spans="2:9" ht="13" x14ac:dyDescent="0.2">
      <c r="B169" s="61"/>
      <c r="C169" s="62"/>
      <c r="D169" s="62"/>
      <c r="E169" s="62"/>
      <c r="F169" s="62"/>
      <c r="G169" s="62"/>
      <c r="H169" s="62"/>
      <c r="I169" s="63"/>
    </row>
    <row r="170" spans="2:9" ht="13" x14ac:dyDescent="0.2">
      <c r="B170" s="61"/>
      <c r="C170" s="62"/>
      <c r="D170" s="62"/>
      <c r="E170" s="62"/>
      <c r="F170" s="62"/>
      <c r="G170" s="62"/>
      <c r="H170" s="62"/>
      <c r="I170" s="63"/>
    </row>
    <row r="171" spans="2:9" ht="13" x14ac:dyDescent="0.2">
      <c r="B171" s="61"/>
      <c r="C171" s="62"/>
      <c r="D171" s="62"/>
      <c r="E171" s="62"/>
      <c r="F171" s="62"/>
      <c r="G171" s="62"/>
      <c r="H171" s="62"/>
      <c r="I171" s="63"/>
    </row>
    <row r="172" spans="2:9" ht="13" x14ac:dyDescent="0.2">
      <c r="B172" s="61"/>
      <c r="C172" s="62"/>
      <c r="D172" s="62"/>
      <c r="E172" s="62"/>
      <c r="F172" s="62"/>
      <c r="G172" s="62"/>
      <c r="H172" s="62"/>
      <c r="I172" s="63"/>
    </row>
    <row r="173" spans="2:9" ht="13" x14ac:dyDescent="0.2">
      <c r="B173" s="61"/>
      <c r="C173" s="62"/>
      <c r="D173" s="62"/>
      <c r="E173" s="62"/>
      <c r="F173" s="62"/>
      <c r="G173" s="62"/>
      <c r="H173" s="62"/>
      <c r="I173" s="63"/>
    </row>
    <row r="174" spans="2:9" ht="13" x14ac:dyDescent="0.2">
      <c r="B174" s="61"/>
      <c r="C174" s="62"/>
      <c r="D174" s="62"/>
      <c r="E174" s="62"/>
      <c r="F174" s="62"/>
      <c r="G174" s="62"/>
      <c r="H174" s="62"/>
      <c r="I174" s="63"/>
    </row>
    <row r="175" spans="2:9" ht="13" x14ac:dyDescent="0.2">
      <c r="B175" s="61"/>
      <c r="C175" s="62"/>
      <c r="D175" s="62"/>
      <c r="E175" s="62"/>
      <c r="F175" s="62"/>
      <c r="G175" s="62"/>
      <c r="H175" s="62"/>
      <c r="I175" s="63"/>
    </row>
    <row r="176" spans="2:9" ht="13" x14ac:dyDescent="0.2">
      <c r="B176" s="61"/>
      <c r="C176" s="62"/>
      <c r="D176" s="62"/>
      <c r="E176" s="62"/>
      <c r="F176" s="62"/>
      <c r="G176" s="62"/>
      <c r="H176" s="62"/>
      <c r="I176" s="63"/>
    </row>
    <row r="177" spans="2:9" ht="14" thickBot="1" x14ac:dyDescent="0.25">
      <c r="B177" s="64"/>
      <c r="C177" s="65"/>
      <c r="D177" s="65"/>
      <c r="E177" s="65"/>
      <c r="F177" s="65"/>
      <c r="G177" s="65"/>
      <c r="H177" s="65"/>
      <c r="I177" s="66"/>
    </row>
  </sheetData>
  <sheetProtection algorithmName="SHA-512" hashValue="cC53VICNecmgcAONqkD8Z6O1zBhgUrJRHBBKpAkyScUIH9hulrKXIy8sbXSSOMi8wNg84xizrb35B7y3M0sm4g==" saltValue="fS3BmzFH3S9k7QPWAhSRXA==" spinCount="100000" sheet="1" objects="1" scenarios="1"/>
  <mergeCells count="8">
    <mergeCell ref="G6:G7"/>
    <mergeCell ref="H6:H7"/>
    <mergeCell ref="B167:I177"/>
    <mergeCell ref="B6:B7"/>
    <mergeCell ref="C6:C7"/>
    <mergeCell ref="D6:D7"/>
    <mergeCell ref="E6:E7"/>
    <mergeCell ref="F6:F7"/>
  </mergeCells>
  <pageMargins left="0.511811024" right="0.511811024" top="0.78740157499999996" bottom="0.78740157499999996" header="0.31496062000000002" footer="0.31496062000000002"/>
  <customProperties>
    <customPr name="Ibp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dcdc44-4f19-4b64-93bb-4471486a7783">
      <Terms xmlns="http://schemas.microsoft.com/office/infopath/2007/PartnerControls"/>
    </lcf76f155ced4ddcb4097134ff3c332f>
    <TaxCatchAll xmlns="d89884cc-4d2f-4b6a-b353-a2aa942c5e7c" xsi:nil="true"/>
    <Ordem xmlns="45dcdc44-4f19-4b64-93bb-4471486a7783" xsi:nil="true"/>
    <_Flow_SignoffStatus xmlns="45dcdc44-4f19-4b64-93bb-4471486a77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682C891E084E479221B3162A08DB21" ma:contentTypeVersion="27" ma:contentTypeDescription="Create a new document." ma:contentTypeScope="" ma:versionID="a1c3d6bf78421b6e7f6d8021bb449079">
  <xsd:schema xmlns:xsd="http://www.w3.org/2001/XMLSchema" xmlns:xs="http://www.w3.org/2001/XMLSchema" xmlns:p="http://schemas.microsoft.com/office/2006/metadata/properties" xmlns:ns2="45dcdc44-4f19-4b64-93bb-4471486a7783" xmlns:ns3="d89884cc-4d2f-4b6a-b353-a2aa942c5e7c" targetNamespace="http://schemas.microsoft.com/office/2006/metadata/properties" ma:root="true" ma:fieldsID="b4ccc2fd8cd97078efbaf1b5812a3e1b" ns2:_="" ns3:_="">
    <xsd:import namespace="45dcdc44-4f19-4b64-93bb-4471486a7783"/>
    <xsd:import namespace="d89884cc-4d2f-4b6a-b353-a2aa942c5e7c"/>
    <xsd:element name="properties">
      <xsd:complexType>
        <xsd:sequence>
          <xsd:element name="documentManagement">
            <xsd:complexType>
              <xsd:all>
                <xsd:element ref="ns2:Ordem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cdc44-4f19-4b64-93bb-4471486a7783" elementFormDefault="qualified">
    <xsd:import namespace="http://schemas.microsoft.com/office/2006/documentManagement/types"/>
    <xsd:import namespace="http://schemas.microsoft.com/office/infopath/2007/PartnerControls"/>
    <xsd:element name="Ordem" ma:index="5" nillable="true" ma:displayName="Ordem" ma:indexed="true" ma:internalName="Ordem" ma:readOnly="false" ma:percentage="FALSE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c86877f-787a-46cf-8459-06f412b6b5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884cc-4d2f-4b6a-b353-a2aa942c5e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9ac10e5-813c-48dd-97ee-018677edf887}" ma:internalName="TaxCatchAll" ma:showField="CatchAllData" ma:web="d89884cc-4d2f-4b6a-b353-a2aa942c5e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FBC4B-E318-4B92-9CF6-2A3E89B2C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07A58-5362-4212-B5BF-6846FBA85CEF}">
  <ds:schemaRefs>
    <ds:schemaRef ds:uri="http://schemas.microsoft.com/office/2006/metadata/properties"/>
    <ds:schemaRef ds:uri="http://schemas.microsoft.com/office/infopath/2007/PartnerControls"/>
    <ds:schemaRef ds:uri="45dcdc44-4f19-4b64-93bb-4471486a7783"/>
    <ds:schemaRef ds:uri="d89884cc-4d2f-4b6a-b353-a2aa942c5e7c"/>
  </ds:schemaRefs>
</ds:datastoreItem>
</file>

<file path=customXml/itemProps3.xml><?xml version="1.0" encoding="utf-8"?>
<ds:datastoreItem xmlns:ds="http://schemas.openxmlformats.org/officeDocument/2006/customXml" ds:itemID="{3261DCFD-37E8-4E51-9D51-2CD2E2355C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dcdc44-4f19-4b64-93bb-4471486a7783"/>
    <ds:schemaRef ds:uri="d89884cc-4d2f-4b6a-b353-a2aa942c5e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Isolamento</vt:lpstr>
    </vt:vector>
  </TitlesOfParts>
  <Company>BKM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GOMES DO NASCIMENTO</dc:creator>
  <cp:lastModifiedBy>Larissa mesquita</cp:lastModifiedBy>
  <dcterms:created xsi:type="dcterms:W3CDTF">2024-03-20T14:37:37Z</dcterms:created>
  <dcterms:modified xsi:type="dcterms:W3CDTF">2025-02-04T14:03:10Z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4a03c1-3a9a-4c6c-ad56-2da790c11b21_Enabled">
    <vt:lpwstr>true</vt:lpwstr>
  </property>
  <property fmtid="{D5CDD505-2E9C-101B-9397-08002B2CF9AE}" pid="3" name="MSIP_Label_cd4a03c1-3a9a-4c6c-ad56-2da790c11b21_SetDate">
    <vt:lpwstr>2024-03-20T14:45:46Z</vt:lpwstr>
  </property>
  <property fmtid="{D5CDD505-2E9C-101B-9397-08002B2CF9AE}" pid="4" name="MSIP_Label_cd4a03c1-3a9a-4c6c-ad56-2da790c11b21_Method">
    <vt:lpwstr>Standard</vt:lpwstr>
  </property>
  <property fmtid="{D5CDD505-2E9C-101B-9397-08002B2CF9AE}" pid="5" name="MSIP_Label_cd4a03c1-3a9a-4c6c-ad56-2da790c11b21_Name">
    <vt:lpwstr>Internal Use.</vt:lpwstr>
  </property>
  <property fmtid="{D5CDD505-2E9C-101B-9397-08002B2CF9AE}" pid="6" name="MSIP_Label_cd4a03c1-3a9a-4c6c-ad56-2da790c11b21_SiteId">
    <vt:lpwstr>592b5396-bf52-4b35-a844-d5ab522c3666</vt:lpwstr>
  </property>
  <property fmtid="{D5CDD505-2E9C-101B-9397-08002B2CF9AE}" pid="7" name="MSIP_Label_cd4a03c1-3a9a-4c6c-ad56-2da790c11b21_ActionId">
    <vt:lpwstr>fee9e9a5-006e-43be-9501-68bf41a23853</vt:lpwstr>
  </property>
  <property fmtid="{D5CDD505-2E9C-101B-9397-08002B2CF9AE}" pid="8" name="MSIP_Label_cd4a03c1-3a9a-4c6c-ad56-2da790c11b21_ContentBits">
    <vt:lpwstr>0</vt:lpwstr>
  </property>
  <property fmtid="{D5CDD505-2E9C-101B-9397-08002B2CF9AE}" pid="9" name="ContentTypeId">
    <vt:lpwstr>0x01010023682C891E084E479221B3162A08DB21</vt:lpwstr>
  </property>
</Properties>
</file>