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Hist.- Pescoço" sheetId="1" r:id="rId1"/>
  </sheets>
  <externalReferences>
    <externalReference r:id="rId4"/>
  </externalReferences>
  <definedNames>
    <definedName name="AE">'[1]PARADA-1-50dias'!$A$112:$O$154</definedName>
    <definedName name="AEQMTC">'[1]PARADA-1-50dias'!$A$142</definedName>
    <definedName name="AEQTER">'[1]PARADA-1-50dias'!$N$152</definedName>
    <definedName name="ALI">'[1]PARADA-1-50dias'!$A$197:$O$215</definedName>
    <definedName name="ALIMEN">'[1]PARADA-1-50dias'!$N$215</definedName>
    <definedName name="ALO">'[1]PARADA-1-50dias'!$A$180:$O$197</definedName>
    <definedName name="ALOJAM">'[1]PARADA-1-50dias'!$N$197</definedName>
    <definedName name="ALUVEI">'[1]PARADA-1-50dias'!$N$101</definedName>
    <definedName name="_xlnm.Print_Area" localSheetId="0">'Hist.- Pescoço'!$A$1:$CH$25</definedName>
    <definedName name="AV">'[1]PARADA-1-50dias'!$A$89:$O$111</definedName>
    <definedName name="BDI">'[1]PARADA-1-50dias'!$A$325:$G$333</definedName>
    <definedName name="BTN">'[1]PARADA-1-50dias'!$X$2:$Y$2</definedName>
    <definedName name="CANMTC">'[1]PARADA-1-50dias'!$J$229</definedName>
    <definedName name="CANTER">'[1]PARADA-1-50dias'!$L$229</definedName>
    <definedName name="CUSTO">'[1]PARADA-1-50dias'!$BA$1:$BJ$59</definedName>
    <definedName name="DATE">'[1]PARADA-1-50dias'!$N$10</definedName>
    <definedName name="EPI">'[1]PARADA-1-50dias'!$A$172:$O$180</definedName>
    <definedName name="EPIFER">'[1]PARADA-1-50dias'!$N$180</definedName>
    <definedName name="EQUIPAMENTOS">'[1]PARADA-1-50dias'!$U$6:$V$88</definedName>
    <definedName name="HORA">'[1]PARADA-1-50dias'!$AA$1:$AU$98</definedName>
    <definedName name="HORVIA">'[1]PARADA-1-50dias'!$N$253</definedName>
    <definedName name="IC">'[1]PARADA-1-50dias'!$A$215:$O$229</definedName>
    <definedName name="LET_DATE__NOW">'[1]PARADA-1-50dias'!$T$101</definedName>
    <definedName name="MACROS">'[1]PARADA-1-50dias'!$R$90:$W$130</definedName>
    <definedName name="MAT.DE_CONSUMO">'[1]PARADA-1-50dias'!$X$6:$Y$22</definedName>
    <definedName name="MATCON">'[1]PARADA-1-50dias'!$L$171</definedName>
    <definedName name="MC">'[1]PARADA-1-50dias'!$A$154:$O$171</definedName>
    <definedName name="MD">'[1]PARADA-1-50dias'!$A$230:$O$274</definedName>
    <definedName name="MOBDIR">'[1]PARADA-1-50dias'!$N$53</definedName>
    <definedName name="MOBIND">'[1]PARADA-1-50dias'!$N$88</definedName>
    <definedName name="MOD">'[1]PARADA-1-50dias'!$A$23:$O$54</definedName>
    <definedName name="MOI">'[1]PARADA-1-50dias'!$A$55:$O$89</definedName>
    <definedName name="ORCAMENTO">'[1]PARADA-1-50dias'!$A$1:$O$319</definedName>
    <definedName name="OUTROS">'[1]PARADA-1-50dias'!$X$23:$Z$25</definedName>
    <definedName name="PASAJU">'[1]PARADA-1-50dias'!$N$262</definedName>
    <definedName name="Print_Area_MI">'[1]PARADA-1-50dias'!$Q$6:$S$31</definedName>
    <definedName name="RELATORIO">'[1]PARADA-1-50dias'!$AA$1:$AU$288</definedName>
    <definedName name="RESUMO">'[1]PARADA-1-50dias'!$A$294:$O$317</definedName>
    <definedName name="SALARIOS">'[1]PARADA-1-50dias'!$Q$6:$S$31</definedName>
    <definedName name="SAUDE">'[1]PARADA-1-50dias'!$N$110</definedName>
    <definedName name="SEC">'[1]PARADA-1-50dias'!$A$275:$O$288</definedName>
    <definedName name="SUPESC">'[1]PARADA-1-50dias'!$N$287</definedName>
    <definedName name="TABELA">'[1]PARADA-1-50dias'!$Q$54:$S$88</definedName>
    <definedName name="TAXA">'[1]PARADA-1-50dias'!$Q$135:$X$159</definedName>
    <definedName name="_xlnm.Print_Titles" localSheetId="0">'Hist.- Pescoço'!$5:$7</definedName>
    <definedName name="TRAEQU">'[1]PARADA-1-50dias'!$N$273</definedName>
    <definedName name="VEICULOS">'[1]PARADA-1-50dias'!$X$27:$Y$34</definedName>
    <definedName name="VERBDI">'[1]PARADA-1-50dias'!$N$309</definedName>
    <definedName name="VERCOM">'[1]PARADA-1-50dias'!$N$313</definedName>
    <definedName name="VERDIV">'[1]PARADA-1-50dias'!$N$165</definedName>
    <definedName name="VERNEG">'[1]PARADA-1-50dias'!$N$315</definedName>
  </definedNames>
  <calcPr fullCalcOnLoad="1"/>
</workbook>
</file>

<file path=xl/sharedStrings.xml><?xml version="1.0" encoding="utf-8"?>
<sst xmlns="http://schemas.openxmlformats.org/spreadsheetml/2006/main" count="110" uniqueCount="36">
  <si>
    <t>Item</t>
  </si>
  <si>
    <t>Descrição</t>
  </si>
  <si>
    <t>Dur.</t>
  </si>
  <si>
    <t>Inicio</t>
  </si>
  <si>
    <t>Term.</t>
  </si>
  <si>
    <t>Mão de Obra Indireta</t>
  </si>
  <si>
    <t>Mão de Obra Direta</t>
  </si>
  <si>
    <t>ENCARREGADO</t>
  </si>
  <si>
    <t>SOLDADOR</t>
  </si>
  <si>
    <t>Total de HH Indireto</t>
  </si>
  <si>
    <t>Total de HH Direto</t>
  </si>
  <si>
    <t>Total Geral de HH</t>
  </si>
  <si>
    <t>D</t>
  </si>
  <si>
    <t>N</t>
  </si>
  <si>
    <t>AJUDANTE</t>
  </si>
  <si>
    <t>TOTAL HOMENS EQUIPE INDIRETA</t>
  </si>
  <si>
    <t>TOTAL HOMENS EQUIPE DIRETA</t>
  </si>
  <si>
    <t>TOTAL HOMENS GERAL</t>
  </si>
  <si>
    <t xml:space="preserve">HISTOGRAMA DE MÃO DE OBRA </t>
  </si>
  <si>
    <t>Desmobilização</t>
  </si>
  <si>
    <t>Mobilização/Preparativos</t>
  </si>
  <si>
    <t>S</t>
  </si>
  <si>
    <t>T</t>
  </si>
  <si>
    <t>Q</t>
  </si>
  <si>
    <t>DESMOB.</t>
  </si>
  <si>
    <t>COORDENADOR</t>
  </si>
  <si>
    <t xml:space="preserve">CRONOGRAMA DE MÃO DE OBRA </t>
  </si>
  <si>
    <t>TOTAIS</t>
  </si>
  <si>
    <t>ISOLADOR</t>
  </si>
  <si>
    <t xml:space="preserve">EXECUÇÃO DOS SERVIÇOS </t>
  </si>
  <si>
    <t xml:space="preserve">Serviço de Aplicação de Módulo </t>
  </si>
  <si>
    <t>Soldagem das Ancoragens</t>
  </si>
  <si>
    <t xml:space="preserve">Aplicação de Módulo </t>
  </si>
  <si>
    <t>MOBILIZAÇÃO</t>
  </si>
  <si>
    <t>19/13</t>
  </si>
  <si>
    <t xml:space="preserve">CR0NOGRAMA MACRO/HISTOGRAMA - PESCOÇO GANSO E PRECIPITADORES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</si>
</sst>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"/>
    <numFmt numFmtId="173" formatCode="General_)"/>
    <numFmt numFmtId="174" formatCode="#,##0.0"/>
    <numFmt numFmtId="175" formatCode=";;;"/>
    <numFmt numFmtId="176" formatCode="0.0"/>
    <numFmt numFmtId="177" formatCode="d\-mmm"/>
    <numFmt numFmtId="178" formatCode="d/m"/>
    <numFmt numFmtId="179" formatCode="dd/mm"/>
    <numFmt numFmtId="180" formatCode="00"/>
    <numFmt numFmtId="181" formatCode="d/m/yy\ h:mm"/>
    <numFmt numFmtId="182" formatCode="_(* #,##0.0_);_(* \(#,##0.0\);_(* &quot;-&quot;??_);_(@_)"/>
    <numFmt numFmtId="183" formatCode="_(* #,##0_);_(* \(#,##0\);_(* &quot;-&quot;??_);_(@_)"/>
    <numFmt numFmtId="184" formatCode="#,##0\ &quot;d&quot;"/>
    <numFmt numFmtId="185" formatCode="#,##0.00\ &quot;d&quot;"/>
    <numFmt numFmtId="186" formatCode="&quot;-&quot;"/>
    <numFmt numFmtId="187" formatCode="&quot;-&quot;\t\t\t\t\t\t\t"/>
    <numFmt numFmtId="188" formatCode="mmm/yyyy"/>
    <numFmt numFmtId="189" formatCode="0.0%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8"/>
      <name val="Arial"/>
      <family val="0"/>
    </font>
    <font>
      <sz val="8"/>
      <name val="Century Gothic"/>
      <family val="2"/>
    </font>
    <font>
      <sz val="8"/>
      <color indexed="12"/>
      <name val="Century Gothic"/>
      <family val="2"/>
    </font>
    <font>
      <b/>
      <i/>
      <sz val="10"/>
      <name val="Century Gothic"/>
      <family val="2"/>
    </font>
    <font>
      <b/>
      <sz val="8"/>
      <name val="Arial"/>
      <family val="2"/>
    </font>
    <font>
      <b/>
      <i/>
      <sz val="8"/>
      <name val="Century Gothic"/>
      <family val="2"/>
    </font>
    <font>
      <sz val="6"/>
      <name val="Century Gothic"/>
      <family val="2"/>
    </font>
    <font>
      <sz val="6"/>
      <color indexed="9"/>
      <name val="Century Gothic"/>
      <family val="2"/>
    </font>
    <font>
      <b/>
      <i/>
      <sz val="8"/>
      <color indexed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double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double"/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hair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double"/>
      <right style="thin">
        <color indexed="22"/>
      </right>
      <top style="thin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hair"/>
      <right>
        <color indexed="63"/>
      </right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hair"/>
      <top style="double"/>
      <bottom>
        <color indexed="63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thin">
        <color indexed="22"/>
      </bottom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>
        <color indexed="22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2" xfId="0" applyFont="1" applyBorder="1" applyAlignment="1" quotePrefix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3" fontId="10" fillId="0" borderId="10" xfId="62" applyNumberFormat="1" applyFont="1" applyBorder="1" applyAlignment="1">
      <alignment vertical="center"/>
    </xf>
    <xf numFmtId="183" fontId="14" fillId="0" borderId="10" xfId="62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171" fontId="9" fillId="0" borderId="15" xfId="62" applyFont="1" applyBorder="1" applyAlignment="1">
      <alignment horizontal="center"/>
    </xf>
    <xf numFmtId="175" fontId="10" fillId="0" borderId="16" xfId="0" applyNumberFormat="1" applyFont="1" applyBorder="1" applyAlignment="1">
      <alignment horizontal="center" vertical="center"/>
    </xf>
    <xf numFmtId="175" fontId="10" fillId="0" borderId="15" xfId="0" applyNumberFormat="1" applyFont="1" applyBorder="1" applyAlignment="1">
      <alignment horizontal="center" vertical="center"/>
    </xf>
    <xf numFmtId="175" fontId="10" fillId="0" borderId="17" xfId="0" applyNumberFormat="1" applyFont="1" applyBorder="1" applyAlignment="1">
      <alignment horizontal="center" vertical="center"/>
    </xf>
    <xf numFmtId="175" fontId="10" fillId="0" borderId="18" xfId="0" applyNumberFormat="1" applyFont="1" applyBorder="1" applyAlignment="1">
      <alignment horizontal="center" vertical="center"/>
    </xf>
    <xf numFmtId="175" fontId="4" fillId="33" borderId="19" xfId="0" applyNumberFormat="1" applyFont="1" applyFill="1" applyBorder="1" applyAlignment="1">
      <alignment horizontal="center" vertical="center"/>
    </xf>
    <xf numFmtId="175" fontId="4" fillId="33" borderId="20" xfId="0" applyNumberFormat="1" applyFont="1" applyFill="1" applyBorder="1" applyAlignment="1">
      <alignment horizontal="center" vertical="center"/>
    </xf>
    <xf numFmtId="171" fontId="9" fillId="0" borderId="17" xfId="62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11" fillId="0" borderId="32" xfId="0" applyFont="1" applyBorder="1" applyAlignment="1">
      <alignment vertical="center"/>
    </xf>
    <xf numFmtId="183" fontId="14" fillId="0" borderId="12" xfId="62" applyNumberFormat="1" applyFont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179" fontId="7" fillId="34" borderId="38" xfId="0" applyNumberFormat="1" applyFont="1" applyFill="1" applyBorder="1" applyAlignment="1">
      <alignment horizontal="center" vertical="center" textRotation="90"/>
    </xf>
    <xf numFmtId="179" fontId="7" fillId="34" borderId="39" xfId="0" applyNumberFormat="1" applyFont="1" applyFill="1" applyBorder="1" applyAlignment="1">
      <alignment horizontal="center" vertical="center" textRotation="90"/>
    </xf>
    <xf numFmtId="0" fontId="11" fillId="35" borderId="36" xfId="0" applyFont="1" applyFill="1" applyBorder="1" applyAlignment="1">
      <alignment vertical="center"/>
    </xf>
    <xf numFmtId="0" fontId="11" fillId="35" borderId="33" xfId="0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79" fontId="7" fillId="11" borderId="39" xfId="0" applyNumberFormat="1" applyFont="1" applyFill="1" applyBorder="1" applyAlignment="1">
      <alignment horizontal="center" vertical="center" textRotation="90"/>
    </xf>
    <xf numFmtId="0" fontId="11" fillId="11" borderId="33" xfId="0" applyFont="1" applyFill="1" applyBorder="1" applyAlignment="1">
      <alignment vertical="center"/>
    </xf>
    <xf numFmtId="0" fontId="11" fillId="11" borderId="34" xfId="0" applyFont="1" applyFill="1" applyBorder="1" applyAlignment="1">
      <alignment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vertical="center"/>
    </xf>
    <xf numFmtId="0" fontId="10" fillId="35" borderId="46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11" borderId="33" xfId="0" applyFont="1" applyFill="1" applyBorder="1" applyAlignment="1">
      <alignment vertical="center"/>
    </xf>
    <xf numFmtId="0" fontId="10" fillId="35" borderId="30" xfId="0" applyFont="1" applyFill="1" applyBorder="1" applyAlignment="1">
      <alignment horizontal="center" vertical="center"/>
    </xf>
    <xf numFmtId="183" fontId="14" fillId="0" borderId="47" xfId="62" applyNumberFormat="1" applyFont="1" applyBorder="1" applyAlignment="1">
      <alignment vertical="center"/>
    </xf>
    <xf numFmtId="183" fontId="10" fillId="0" borderId="47" xfId="62" applyNumberFormat="1" applyFont="1" applyBorder="1" applyAlignment="1">
      <alignment vertical="center"/>
    </xf>
    <xf numFmtId="183" fontId="14" fillId="0" borderId="48" xfId="62" applyNumberFormat="1" applyFont="1" applyBorder="1" applyAlignment="1">
      <alignment vertical="center"/>
    </xf>
    <xf numFmtId="0" fontId="10" fillId="0" borderId="48" xfId="0" applyFont="1" applyBorder="1" applyAlignment="1" quotePrefix="1">
      <alignment horizontal="left" vertical="center"/>
    </xf>
    <xf numFmtId="0" fontId="11" fillId="11" borderId="49" xfId="0" applyFont="1" applyFill="1" applyBorder="1" applyAlignment="1">
      <alignment vertical="center"/>
    </xf>
    <xf numFmtId="179" fontId="7" fillId="34" borderId="50" xfId="0" applyNumberFormat="1" applyFont="1" applyFill="1" applyBorder="1" applyAlignment="1">
      <alignment horizontal="center" vertical="center" textRotation="90"/>
    </xf>
    <xf numFmtId="179" fontId="7" fillId="34" borderId="10" xfId="0" applyNumberFormat="1" applyFont="1" applyFill="1" applyBorder="1" applyAlignment="1">
      <alignment horizontal="center" vertical="center" textRotation="90"/>
    </xf>
    <xf numFmtId="179" fontId="15" fillId="11" borderId="39" xfId="0" applyNumberFormat="1" applyFont="1" applyFill="1" applyBorder="1" applyAlignment="1">
      <alignment horizontal="center" vertical="center"/>
    </xf>
    <xf numFmtId="179" fontId="15" fillId="34" borderId="39" xfId="0" applyNumberFormat="1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vertical="center"/>
    </xf>
    <xf numFmtId="0" fontId="10" fillId="35" borderId="51" xfId="0" applyFont="1" applyFill="1" applyBorder="1" applyAlignment="1">
      <alignment horizontal="center" vertical="center"/>
    </xf>
    <xf numFmtId="183" fontId="14" fillId="0" borderId="0" xfId="62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5" fontId="14" fillId="0" borderId="48" xfId="62" applyNumberFormat="1" applyFont="1" applyBorder="1" applyAlignment="1">
      <alignment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183" fontId="14" fillId="0" borderId="54" xfId="62" applyNumberFormat="1" applyFont="1" applyBorder="1" applyAlignment="1">
      <alignment horizontal="center" vertical="center"/>
    </xf>
    <xf numFmtId="0" fontId="14" fillId="0" borderId="54" xfId="0" applyNumberFormat="1" applyFont="1" applyBorder="1" applyAlignment="1">
      <alignment horizontal="center" vertical="center"/>
    </xf>
    <xf numFmtId="0" fontId="17" fillId="0" borderId="12" xfId="62" applyNumberFormat="1" applyFont="1" applyBorder="1" applyAlignment="1">
      <alignment horizontal="center" vertical="center"/>
    </xf>
    <xf numFmtId="0" fontId="10" fillId="0" borderId="12" xfId="0" applyFont="1" applyBorder="1" applyAlignment="1" quotePrefix="1">
      <alignment horizontal="center" vertical="center"/>
    </xf>
    <xf numFmtId="179" fontId="7" fillId="34" borderId="55" xfId="0" applyNumberFormat="1" applyFont="1" applyFill="1" applyBorder="1" applyAlignment="1">
      <alignment horizontal="center" vertical="center" textRotation="90"/>
    </xf>
    <xf numFmtId="0" fontId="10" fillId="35" borderId="34" xfId="0" applyFont="1" applyFill="1" applyBorder="1" applyAlignment="1">
      <alignment horizontal="center" vertical="center"/>
    </xf>
    <xf numFmtId="0" fontId="10" fillId="35" borderId="56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10" fillId="11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35" borderId="6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35" borderId="62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center" vertical="center"/>
    </xf>
    <xf numFmtId="0" fontId="10" fillId="11" borderId="58" xfId="0" applyFont="1" applyFill="1" applyBorder="1" applyAlignment="1">
      <alignment vertical="center"/>
    </xf>
    <xf numFmtId="0" fontId="10" fillId="35" borderId="65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vertical="center"/>
    </xf>
    <xf numFmtId="0" fontId="10" fillId="35" borderId="36" xfId="0" applyFont="1" applyFill="1" applyBorder="1" applyAlignment="1">
      <alignment horizontal="center" vertical="center"/>
    </xf>
    <xf numFmtId="22" fontId="9" fillId="0" borderId="66" xfId="0" applyNumberFormat="1" applyFont="1" applyBorder="1" applyAlignment="1">
      <alignment horizontal="left"/>
    </xf>
    <xf numFmtId="22" fontId="9" fillId="0" borderId="67" xfId="0" applyNumberFormat="1" applyFont="1" applyBorder="1" applyAlignment="1">
      <alignment horizontal="left"/>
    </xf>
    <xf numFmtId="22" fontId="9" fillId="0" borderId="68" xfId="0" applyNumberFormat="1" applyFont="1" applyBorder="1" applyAlignment="1">
      <alignment horizontal="center"/>
    </xf>
    <xf numFmtId="22" fontId="9" fillId="0" borderId="69" xfId="0" applyNumberFormat="1" applyFont="1" applyBorder="1" applyAlignment="1">
      <alignment horizontal="center"/>
    </xf>
    <xf numFmtId="22" fontId="9" fillId="0" borderId="70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  <xf numFmtId="0" fontId="9" fillId="0" borderId="25" xfId="0" applyFont="1" applyBorder="1" applyAlignment="1">
      <alignment/>
    </xf>
    <xf numFmtId="184" fontId="9" fillId="0" borderId="68" xfId="0" applyNumberFormat="1" applyFont="1" applyBorder="1" applyAlignment="1">
      <alignment horizontal="center"/>
    </xf>
    <xf numFmtId="184" fontId="9" fillId="0" borderId="71" xfId="0" applyNumberFormat="1" applyFont="1" applyBorder="1" applyAlignment="1">
      <alignment horizontal="center"/>
    </xf>
    <xf numFmtId="184" fontId="9" fillId="0" borderId="70" xfId="0" applyNumberFormat="1" applyFont="1" applyBorder="1" applyAlignment="1">
      <alignment horizontal="center"/>
    </xf>
    <xf numFmtId="0" fontId="10" fillId="0" borderId="72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0" fillId="0" borderId="6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22" fontId="9" fillId="0" borderId="75" xfId="0" applyNumberFormat="1" applyFont="1" applyBorder="1" applyAlignment="1">
      <alignment horizontal="center"/>
    </xf>
    <xf numFmtId="22" fontId="9" fillId="0" borderId="76" xfId="0" applyNumberFormat="1" applyFont="1" applyBorder="1" applyAlignment="1">
      <alignment horizontal="left"/>
    </xf>
    <xf numFmtId="179" fontId="7" fillId="34" borderId="77" xfId="0" applyNumberFormat="1" applyFont="1" applyFill="1" applyBorder="1" applyAlignment="1">
      <alignment horizontal="center" vertical="center" textRotation="90"/>
    </xf>
    <xf numFmtId="179" fontId="7" fillId="34" borderId="78" xfId="0" applyNumberFormat="1" applyFont="1" applyFill="1" applyBorder="1" applyAlignment="1">
      <alignment horizontal="center" vertical="center" textRotation="90"/>
    </xf>
    <xf numFmtId="179" fontId="15" fillId="34" borderId="55" xfId="0" applyNumberFormat="1" applyFont="1" applyFill="1" applyBorder="1" applyAlignment="1">
      <alignment horizontal="center" vertical="center"/>
    </xf>
    <xf numFmtId="179" fontId="15" fillId="34" borderId="50" xfId="0" applyNumberFormat="1" applyFont="1" applyFill="1" applyBorder="1" applyAlignment="1">
      <alignment horizontal="center" vertical="center"/>
    </xf>
    <xf numFmtId="0" fontId="11" fillId="35" borderId="79" xfId="0" applyFont="1" applyFill="1" applyBorder="1" applyAlignment="1">
      <alignment vertical="center"/>
    </xf>
    <xf numFmtId="0" fontId="11" fillId="35" borderId="80" xfId="0" applyFont="1" applyFill="1" applyBorder="1" applyAlignment="1">
      <alignment vertical="center"/>
    </xf>
    <xf numFmtId="0" fontId="11" fillId="35" borderId="81" xfId="0" applyFont="1" applyFill="1" applyBorder="1" applyAlignment="1">
      <alignment vertical="center"/>
    </xf>
    <xf numFmtId="0" fontId="11" fillId="0" borderId="79" xfId="0" applyFont="1" applyFill="1" applyBorder="1" applyAlignment="1">
      <alignment vertical="center"/>
    </xf>
    <xf numFmtId="0" fontId="11" fillId="0" borderId="80" xfId="0" applyFont="1" applyFill="1" applyBorder="1" applyAlignment="1">
      <alignment vertical="center"/>
    </xf>
    <xf numFmtId="0" fontId="11" fillId="11" borderId="80" xfId="0" applyFont="1" applyFill="1" applyBorder="1" applyAlignment="1">
      <alignment vertical="center"/>
    </xf>
    <xf numFmtId="0" fontId="11" fillId="11" borderId="82" xfId="0" applyFont="1" applyFill="1" applyBorder="1" applyAlignment="1">
      <alignment vertical="center"/>
    </xf>
    <xf numFmtId="0" fontId="11" fillId="0" borderId="82" xfId="0" applyFont="1" applyFill="1" applyBorder="1" applyAlignment="1">
      <alignment vertical="center"/>
    </xf>
    <xf numFmtId="0" fontId="11" fillId="0" borderId="83" xfId="0" applyFont="1" applyFill="1" applyBorder="1" applyAlignment="1">
      <alignment vertical="center"/>
    </xf>
    <xf numFmtId="180" fontId="15" fillId="34" borderId="38" xfId="0" applyNumberFormat="1" applyFont="1" applyFill="1" applyBorder="1" applyAlignment="1">
      <alignment horizontal="center" vertical="center"/>
    </xf>
    <xf numFmtId="180" fontId="15" fillId="34" borderId="84" xfId="0" applyNumberFormat="1" applyFont="1" applyFill="1" applyBorder="1" applyAlignment="1">
      <alignment horizontal="center" vertical="center"/>
    </xf>
    <xf numFmtId="180" fontId="15" fillId="34" borderId="50" xfId="0" applyNumberFormat="1" applyFont="1" applyFill="1" applyBorder="1" applyAlignment="1">
      <alignment horizontal="center" vertical="center"/>
    </xf>
    <xf numFmtId="180" fontId="15" fillId="34" borderId="55" xfId="0" applyNumberFormat="1" applyFont="1" applyFill="1" applyBorder="1" applyAlignment="1">
      <alignment horizontal="center" vertical="center"/>
    </xf>
    <xf numFmtId="180" fontId="15" fillId="11" borderId="84" xfId="0" applyNumberFormat="1" applyFont="1" applyFill="1" applyBorder="1" applyAlignment="1">
      <alignment horizontal="center" vertical="center"/>
    </xf>
    <xf numFmtId="180" fontId="15" fillId="11" borderId="85" xfId="0" applyNumberFormat="1" applyFont="1" applyFill="1" applyBorder="1" applyAlignment="1">
      <alignment horizontal="center" vertical="center"/>
    </xf>
    <xf numFmtId="180" fontId="15" fillId="34" borderId="85" xfId="0" applyNumberFormat="1" applyFont="1" applyFill="1" applyBorder="1" applyAlignment="1">
      <alignment horizontal="center" vertical="center"/>
    </xf>
    <xf numFmtId="180" fontId="16" fillId="34" borderId="84" xfId="0" applyNumberFormat="1" applyFont="1" applyFill="1" applyBorder="1" applyAlignment="1">
      <alignment horizontal="center" vertical="center"/>
    </xf>
    <xf numFmtId="180" fontId="16" fillId="34" borderId="85" xfId="0" applyNumberFormat="1" applyFont="1" applyFill="1" applyBorder="1" applyAlignment="1">
      <alignment horizontal="center" vertical="center"/>
    </xf>
    <xf numFmtId="180" fontId="15" fillId="34" borderId="10" xfId="0" applyNumberFormat="1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vertical="center"/>
    </xf>
    <xf numFmtId="0" fontId="11" fillId="0" borderId="87" xfId="0" applyFont="1" applyFill="1" applyBorder="1" applyAlignment="1">
      <alignment vertical="center"/>
    </xf>
    <xf numFmtId="0" fontId="11" fillId="0" borderId="88" xfId="0" applyFont="1" applyFill="1" applyBorder="1" applyAlignment="1">
      <alignment vertical="center"/>
    </xf>
    <xf numFmtId="179" fontId="15" fillId="11" borderId="55" xfId="0" applyNumberFormat="1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horizontal="center" vertical="center"/>
    </xf>
    <xf numFmtId="0" fontId="10" fillId="11" borderId="82" xfId="0" applyFont="1" applyFill="1" applyBorder="1" applyAlignment="1">
      <alignment horizontal="center" vertical="center"/>
    </xf>
    <xf numFmtId="0" fontId="10" fillId="35" borderId="89" xfId="0" applyFont="1" applyFill="1" applyBorder="1" applyAlignment="1">
      <alignment horizontal="center" vertical="center"/>
    </xf>
    <xf numFmtId="0" fontId="10" fillId="11" borderId="90" xfId="0" applyFont="1" applyFill="1" applyBorder="1" applyAlignment="1">
      <alignment vertical="center"/>
    </xf>
    <xf numFmtId="0" fontId="10" fillId="11" borderId="91" xfId="0" applyFont="1" applyFill="1" applyBorder="1" applyAlignment="1">
      <alignment vertical="center"/>
    </xf>
    <xf numFmtId="180" fontId="15" fillId="34" borderId="39" xfId="0" applyNumberFormat="1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vertical="center"/>
    </xf>
    <xf numFmtId="0" fontId="11" fillId="0" borderId="93" xfId="0" applyFont="1" applyFill="1" applyBorder="1" applyAlignment="1">
      <alignment vertical="center"/>
    </xf>
    <xf numFmtId="0" fontId="11" fillId="0" borderId="94" xfId="0" applyFont="1" applyFill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vertical="center"/>
    </xf>
    <xf numFmtId="0" fontId="10" fillId="0" borderId="100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10" fillId="0" borderId="101" xfId="0" applyFont="1" applyBorder="1" applyAlignment="1">
      <alignment vertical="center"/>
    </xf>
    <xf numFmtId="0" fontId="10" fillId="0" borderId="102" xfId="0" applyFont="1" applyBorder="1" applyAlignment="1">
      <alignment vertical="center"/>
    </xf>
    <xf numFmtId="0" fontId="10" fillId="0" borderId="103" xfId="0" applyFont="1" applyBorder="1" applyAlignment="1">
      <alignment vertical="center"/>
    </xf>
    <xf numFmtId="0" fontId="10" fillId="0" borderId="104" xfId="0" applyFont="1" applyBorder="1" applyAlignment="1">
      <alignment horizontal="center" vertical="center"/>
    </xf>
    <xf numFmtId="171" fontId="10" fillId="0" borderId="105" xfId="62" applyFont="1" applyBorder="1" applyAlignment="1">
      <alignment horizontal="center" vertical="center"/>
    </xf>
    <xf numFmtId="175" fontId="10" fillId="0" borderId="106" xfId="0" applyNumberFormat="1" applyFont="1" applyBorder="1" applyAlignment="1">
      <alignment horizontal="center" vertical="center"/>
    </xf>
    <xf numFmtId="0" fontId="10" fillId="35" borderId="107" xfId="0" applyFont="1" applyFill="1" applyBorder="1" applyAlignment="1">
      <alignment horizontal="center" vertical="center"/>
    </xf>
    <xf numFmtId="0" fontId="10" fillId="35" borderId="105" xfId="0" applyFont="1" applyFill="1" applyBorder="1" applyAlignment="1">
      <alignment horizontal="center" vertical="center"/>
    </xf>
    <xf numFmtId="0" fontId="10" fillId="35" borderId="102" xfId="0" applyFont="1" applyFill="1" applyBorder="1" applyAlignment="1">
      <alignment horizontal="center" vertical="center"/>
    </xf>
    <xf numFmtId="0" fontId="10" fillId="35" borderId="108" xfId="0" applyFont="1" applyFill="1" applyBorder="1" applyAlignment="1">
      <alignment horizontal="center" vertical="center"/>
    </xf>
    <xf numFmtId="0" fontId="10" fillId="11" borderId="109" xfId="0" applyFont="1" applyFill="1" applyBorder="1" applyAlignment="1">
      <alignment vertical="center"/>
    </xf>
    <xf numFmtId="0" fontId="10" fillId="35" borderId="110" xfId="0" applyFont="1" applyFill="1" applyBorder="1" applyAlignment="1">
      <alignment horizontal="center" vertical="center"/>
    </xf>
    <xf numFmtId="0" fontId="10" fillId="35" borderId="104" xfId="0" applyFont="1" applyFill="1" applyBorder="1" applyAlignment="1">
      <alignment horizontal="center" vertical="center"/>
    </xf>
    <xf numFmtId="0" fontId="10" fillId="11" borderId="111" xfId="0" applyFont="1" applyFill="1" applyBorder="1" applyAlignment="1">
      <alignment vertical="center"/>
    </xf>
    <xf numFmtId="0" fontId="10" fillId="11" borderId="112" xfId="0" applyFont="1" applyFill="1" applyBorder="1" applyAlignment="1">
      <alignment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183" fontId="8" fillId="0" borderId="47" xfId="62" applyNumberFormat="1" applyFont="1" applyBorder="1" applyAlignment="1">
      <alignment vertical="center"/>
    </xf>
    <xf numFmtId="183" fontId="8" fillId="0" borderId="48" xfId="62" applyNumberFormat="1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114" xfId="0" applyFont="1" applyFill="1" applyBorder="1" applyAlignment="1">
      <alignment horizontal="center" vertical="center"/>
    </xf>
    <xf numFmtId="0" fontId="9" fillId="0" borderId="115" xfId="0" applyFont="1" applyBorder="1" applyAlignment="1">
      <alignment/>
    </xf>
    <xf numFmtId="0" fontId="11" fillId="35" borderId="116" xfId="0" applyFont="1" applyFill="1" applyBorder="1" applyAlignment="1">
      <alignment vertical="center"/>
    </xf>
    <xf numFmtId="0" fontId="11" fillId="35" borderId="111" xfId="0" applyFont="1" applyFill="1" applyBorder="1" applyAlignment="1">
      <alignment vertical="center"/>
    </xf>
    <xf numFmtId="0" fontId="11" fillId="35" borderId="117" xfId="0" applyFont="1" applyFill="1" applyBorder="1" applyAlignment="1">
      <alignment vertical="center"/>
    </xf>
    <xf numFmtId="0" fontId="11" fillId="0" borderId="116" xfId="0" applyFont="1" applyFill="1" applyBorder="1" applyAlignment="1">
      <alignment vertical="center"/>
    </xf>
    <xf numFmtId="0" fontId="11" fillId="0" borderId="111" xfId="0" applyFont="1" applyFill="1" applyBorder="1" applyAlignment="1">
      <alignment vertical="center"/>
    </xf>
    <xf numFmtId="0" fontId="11" fillId="11" borderId="111" xfId="0" applyFont="1" applyFill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0" fillId="33" borderId="118" xfId="0" applyFont="1" applyFill="1" applyBorder="1" applyAlignment="1">
      <alignment horizontal="center" vertical="center"/>
    </xf>
    <xf numFmtId="0" fontId="10" fillId="33" borderId="119" xfId="0" applyFont="1" applyFill="1" applyBorder="1" applyAlignment="1">
      <alignment horizontal="center" vertical="center"/>
    </xf>
    <xf numFmtId="0" fontId="10" fillId="33" borderId="120" xfId="0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horizontal="center" vertical="center" textRotation="90"/>
    </xf>
    <xf numFmtId="179" fontId="7" fillId="34" borderId="39" xfId="0" applyNumberFormat="1" applyFont="1" applyFill="1" applyBorder="1" applyAlignment="1">
      <alignment horizontal="center" vertical="center" textRotation="90"/>
    </xf>
    <xf numFmtId="179" fontId="7" fillId="34" borderId="55" xfId="0" applyNumberFormat="1" applyFont="1" applyFill="1" applyBorder="1" applyAlignment="1">
      <alignment horizontal="center" vertical="center" textRotation="90"/>
    </xf>
    <xf numFmtId="179" fontId="7" fillId="34" borderId="50" xfId="0" applyNumberFormat="1" applyFont="1" applyFill="1" applyBorder="1" applyAlignment="1">
      <alignment horizontal="center" vertical="center" textRotation="90"/>
    </xf>
    <xf numFmtId="0" fontId="5" fillId="36" borderId="121" xfId="0" applyFont="1" applyFill="1" applyBorder="1" applyAlignment="1">
      <alignment horizontal="center" vertical="center"/>
    </xf>
    <xf numFmtId="0" fontId="5" fillId="36" borderId="122" xfId="0" applyFont="1" applyFill="1" applyBorder="1" applyAlignment="1">
      <alignment horizontal="center" vertical="center"/>
    </xf>
    <xf numFmtId="0" fontId="5" fillId="36" borderId="123" xfId="0" applyFont="1" applyFill="1" applyBorder="1" applyAlignment="1">
      <alignment horizontal="center" vertical="center"/>
    </xf>
    <xf numFmtId="0" fontId="5" fillId="34" borderId="124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25" xfId="0" applyFont="1" applyFill="1" applyBorder="1" applyAlignment="1">
      <alignment horizontal="center" vertical="center"/>
    </xf>
    <xf numFmtId="0" fontId="5" fillId="36" borderId="126" xfId="0" applyFont="1" applyFill="1" applyBorder="1" applyAlignment="1">
      <alignment horizontal="center" vertical="center"/>
    </xf>
    <xf numFmtId="0" fontId="5" fillId="36" borderId="127" xfId="0" applyFont="1" applyFill="1" applyBorder="1" applyAlignment="1">
      <alignment horizontal="center" vertical="center"/>
    </xf>
    <xf numFmtId="0" fontId="6" fillId="0" borderId="128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29" xfId="0" applyFont="1" applyBorder="1" applyAlignment="1" quotePrefix="1">
      <alignment horizontal="center" vertical="center"/>
    </xf>
    <xf numFmtId="0" fontId="6" fillId="0" borderId="130" xfId="0" applyFont="1" applyBorder="1" applyAlignment="1" quotePrefix="1">
      <alignment horizontal="center" vertical="center"/>
    </xf>
    <xf numFmtId="0" fontId="6" fillId="0" borderId="131" xfId="0" applyFont="1" applyBorder="1" applyAlignment="1" quotePrefix="1">
      <alignment horizontal="center" vertical="center"/>
    </xf>
    <xf numFmtId="0" fontId="6" fillId="36" borderId="99" xfId="0" applyFont="1" applyFill="1" applyBorder="1" applyAlignment="1" quotePrefix="1">
      <alignment horizontal="center" vertical="center"/>
    </xf>
    <xf numFmtId="0" fontId="6" fillId="36" borderId="19" xfId="0" applyFont="1" applyFill="1" applyBorder="1" applyAlignment="1" quotePrefix="1">
      <alignment horizontal="center" vertical="center"/>
    </xf>
    <xf numFmtId="0" fontId="6" fillId="36" borderId="20" xfId="0" applyFont="1" applyFill="1" applyBorder="1" applyAlignment="1" quotePrefix="1">
      <alignment horizontal="center" vertical="center"/>
    </xf>
    <xf numFmtId="0" fontId="5" fillId="34" borderId="132" xfId="0" applyFont="1" applyFill="1" applyBorder="1" applyAlignment="1">
      <alignment horizontal="center" vertical="center"/>
    </xf>
    <xf numFmtId="0" fontId="5" fillId="34" borderId="133" xfId="0" applyFont="1" applyFill="1" applyBorder="1" applyAlignment="1">
      <alignment horizontal="center" vertical="center"/>
    </xf>
    <xf numFmtId="0" fontId="5" fillId="34" borderId="134" xfId="0" applyFont="1" applyFill="1" applyBorder="1" applyAlignment="1">
      <alignment horizontal="center" vertical="center"/>
    </xf>
    <xf numFmtId="0" fontId="6" fillId="36" borderId="135" xfId="0" applyFont="1" applyFill="1" applyBorder="1" applyAlignment="1">
      <alignment horizontal="center" vertical="center"/>
    </xf>
    <xf numFmtId="0" fontId="6" fillId="36" borderId="122" xfId="0" applyFont="1" applyFill="1" applyBorder="1" applyAlignment="1">
      <alignment horizontal="center" vertical="center"/>
    </xf>
    <xf numFmtId="0" fontId="6" fillId="36" borderId="136" xfId="0" applyFont="1" applyFill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6" fillId="0" borderId="55" xfId="0" applyFont="1" applyBorder="1" applyAlignment="1" quotePrefix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34" borderId="137" xfId="0" applyFont="1" applyFill="1" applyBorder="1" applyAlignment="1">
      <alignment horizontal="center" vertical="center"/>
    </xf>
    <xf numFmtId="0" fontId="5" fillId="34" borderId="138" xfId="0" applyFont="1" applyFill="1" applyBorder="1" applyAlignment="1">
      <alignment horizontal="center" vertical="center"/>
    </xf>
    <xf numFmtId="0" fontId="5" fillId="34" borderId="12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9" xfId="0" applyFont="1" applyFill="1" applyBorder="1" applyAlignment="1">
      <alignment horizontal="center" vertical="center"/>
    </xf>
    <xf numFmtId="0" fontId="5" fillId="34" borderId="140" xfId="0" applyFont="1" applyFill="1" applyBorder="1" applyAlignment="1">
      <alignment horizontal="center" vertical="center"/>
    </xf>
    <xf numFmtId="0" fontId="5" fillId="34" borderId="132" xfId="0" applyFont="1" applyFill="1" applyBorder="1" applyAlignment="1">
      <alignment horizontal="center" vertical="center" wrapText="1"/>
    </xf>
    <xf numFmtId="0" fontId="5" fillId="34" borderId="133" xfId="0" applyFont="1" applyFill="1" applyBorder="1" applyAlignment="1">
      <alignment horizontal="center" vertical="center" wrapText="1"/>
    </xf>
    <xf numFmtId="0" fontId="5" fillId="34" borderId="134" xfId="0" applyFont="1" applyFill="1" applyBorder="1" applyAlignment="1">
      <alignment horizontal="center" vertical="center" wrapText="1"/>
    </xf>
    <xf numFmtId="0" fontId="5" fillId="34" borderId="141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5" fillId="34" borderId="142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143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14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7</xdr:row>
      <xdr:rowOff>66675</xdr:rowOff>
    </xdr:from>
    <xdr:to>
      <xdr:col>84</xdr:col>
      <xdr:colOff>180975</xdr:colOff>
      <xdr:row>7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5343525" y="1724025"/>
          <a:ext cx="6705600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10</xdr:row>
      <xdr:rowOff>57150</xdr:rowOff>
    </xdr:from>
    <xdr:to>
      <xdr:col>67</xdr:col>
      <xdr:colOff>180975</xdr:colOff>
      <xdr:row>10</xdr:row>
      <xdr:rowOff>114300</xdr:rowOff>
    </xdr:to>
    <xdr:sp>
      <xdr:nvSpPr>
        <xdr:cNvPr id="2" name="Rectangle 49"/>
        <xdr:cNvSpPr>
          <a:spLocks/>
        </xdr:cNvSpPr>
      </xdr:nvSpPr>
      <xdr:spPr>
        <a:xfrm>
          <a:off x="5800725" y="2200275"/>
          <a:ext cx="5133975" cy="571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3" name="Rectangle 53"/>
        <xdr:cNvSpPr>
          <a:spLocks/>
        </xdr:cNvSpPr>
      </xdr:nvSpPr>
      <xdr:spPr>
        <a:xfrm>
          <a:off x="7477125" y="2466975"/>
          <a:ext cx="4286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47625</xdr:rowOff>
    </xdr:from>
    <xdr:to>
      <xdr:col>19</xdr:col>
      <xdr:colOff>180975</xdr:colOff>
      <xdr:row>8</xdr:row>
      <xdr:rowOff>114300</xdr:rowOff>
    </xdr:to>
    <xdr:sp>
      <xdr:nvSpPr>
        <xdr:cNvPr id="4" name="Rectangle 59"/>
        <xdr:cNvSpPr>
          <a:spLocks/>
        </xdr:cNvSpPr>
      </xdr:nvSpPr>
      <xdr:spPr>
        <a:xfrm>
          <a:off x="4448175" y="1866900"/>
          <a:ext cx="80010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9</xdr:row>
      <xdr:rowOff>57150</xdr:rowOff>
    </xdr:from>
    <xdr:to>
      <xdr:col>35</xdr:col>
      <xdr:colOff>133350</xdr:colOff>
      <xdr:row>9</xdr:row>
      <xdr:rowOff>114300</xdr:rowOff>
    </xdr:to>
    <xdr:sp>
      <xdr:nvSpPr>
        <xdr:cNvPr id="5" name="Rectangle 61"/>
        <xdr:cNvSpPr>
          <a:spLocks/>
        </xdr:cNvSpPr>
      </xdr:nvSpPr>
      <xdr:spPr>
        <a:xfrm>
          <a:off x="5324475" y="2038350"/>
          <a:ext cx="1619250" cy="57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40</xdr:col>
      <xdr:colOff>0</xdr:colOff>
      <xdr:row>34</xdr:row>
      <xdr:rowOff>0</xdr:rowOff>
    </xdr:to>
    <xdr:sp>
      <xdr:nvSpPr>
        <xdr:cNvPr id="6" name="Rectangle 94"/>
        <xdr:cNvSpPr>
          <a:spLocks/>
        </xdr:cNvSpPr>
      </xdr:nvSpPr>
      <xdr:spPr>
        <a:xfrm>
          <a:off x="4429125" y="6086475"/>
          <a:ext cx="34766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34</xdr:row>
      <xdr:rowOff>0</xdr:rowOff>
    </xdr:from>
    <xdr:to>
      <xdr:col>40</xdr:col>
      <xdr:colOff>0</xdr:colOff>
      <xdr:row>34</xdr:row>
      <xdr:rowOff>0</xdr:rowOff>
    </xdr:to>
    <xdr:sp>
      <xdr:nvSpPr>
        <xdr:cNvPr id="7" name="Rectangle 95"/>
        <xdr:cNvSpPr>
          <a:spLocks/>
        </xdr:cNvSpPr>
      </xdr:nvSpPr>
      <xdr:spPr>
        <a:xfrm>
          <a:off x="6286500" y="6086475"/>
          <a:ext cx="161925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0</xdr:rowOff>
    </xdr:from>
    <xdr:to>
      <xdr:col>7</xdr:col>
      <xdr:colOff>152400</xdr:colOff>
      <xdr:row>34</xdr:row>
      <xdr:rowOff>0</xdr:rowOff>
    </xdr:to>
    <xdr:sp>
      <xdr:nvSpPr>
        <xdr:cNvPr id="8" name="Rectangle 96"/>
        <xdr:cNvSpPr>
          <a:spLocks/>
        </xdr:cNvSpPr>
      </xdr:nvSpPr>
      <xdr:spPr>
        <a:xfrm>
          <a:off x="4448175" y="6086475"/>
          <a:ext cx="1333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9" name="Rectangle 97"/>
        <xdr:cNvSpPr>
          <a:spLocks/>
        </xdr:cNvSpPr>
      </xdr:nvSpPr>
      <xdr:spPr>
        <a:xfrm>
          <a:off x="4581525" y="6086475"/>
          <a:ext cx="323850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34</xdr:row>
      <xdr:rowOff>0</xdr:rowOff>
    </xdr:from>
    <xdr:to>
      <xdr:col>40</xdr:col>
      <xdr:colOff>0</xdr:colOff>
      <xdr:row>34</xdr:row>
      <xdr:rowOff>0</xdr:rowOff>
    </xdr:to>
    <xdr:sp>
      <xdr:nvSpPr>
        <xdr:cNvPr id="10" name="Rectangle 99"/>
        <xdr:cNvSpPr>
          <a:spLocks/>
        </xdr:cNvSpPr>
      </xdr:nvSpPr>
      <xdr:spPr>
        <a:xfrm>
          <a:off x="7477125" y="6086475"/>
          <a:ext cx="4286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85725</xdr:colOff>
      <xdr:row>34</xdr:row>
      <xdr:rowOff>0</xdr:rowOff>
    </xdr:to>
    <xdr:sp>
      <xdr:nvSpPr>
        <xdr:cNvPr id="11" name="Rectangle 105"/>
        <xdr:cNvSpPr>
          <a:spLocks/>
        </xdr:cNvSpPr>
      </xdr:nvSpPr>
      <xdr:spPr>
        <a:xfrm>
          <a:off x="4905375" y="6086475"/>
          <a:ext cx="1619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34</xdr:row>
      <xdr:rowOff>0</xdr:rowOff>
    </xdr:from>
    <xdr:to>
      <xdr:col>25</xdr:col>
      <xdr:colOff>209550</xdr:colOff>
      <xdr:row>34</xdr:row>
      <xdr:rowOff>0</xdr:rowOff>
    </xdr:to>
    <xdr:sp>
      <xdr:nvSpPr>
        <xdr:cNvPr id="12" name="Rectangle 106"/>
        <xdr:cNvSpPr>
          <a:spLocks/>
        </xdr:cNvSpPr>
      </xdr:nvSpPr>
      <xdr:spPr>
        <a:xfrm>
          <a:off x="5067300" y="6086475"/>
          <a:ext cx="151447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34</xdr:row>
      <xdr:rowOff>0</xdr:rowOff>
    </xdr:from>
    <xdr:to>
      <xdr:col>2</xdr:col>
      <xdr:colOff>1009650</xdr:colOff>
      <xdr:row>34</xdr:row>
      <xdr:rowOff>0</xdr:rowOff>
    </xdr:to>
    <xdr:pic>
      <xdr:nvPicPr>
        <xdr:cNvPr id="13" name="Picture 107"/>
        <xdr:cNvPicPr preferRelativeResize="1">
          <a:picLocks noChangeAspect="1"/>
        </xdr:cNvPicPr>
      </xdr:nvPicPr>
      <xdr:blipFill>
        <a:blip r:embed="rId1"/>
        <a:srcRect b="24226"/>
        <a:stretch>
          <a:fillRect/>
        </a:stretch>
      </xdr:blipFill>
      <xdr:spPr>
        <a:xfrm>
          <a:off x="95250" y="608647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19050</xdr:colOff>
      <xdr:row>11</xdr:row>
      <xdr:rowOff>19050</xdr:rowOff>
    </xdr:from>
    <xdr:to>
      <xdr:col>79</xdr:col>
      <xdr:colOff>95250</xdr:colOff>
      <xdr:row>11</xdr:row>
      <xdr:rowOff>95250</xdr:rowOff>
    </xdr:to>
    <xdr:sp>
      <xdr:nvSpPr>
        <xdr:cNvPr id="14" name="Rectangle 117"/>
        <xdr:cNvSpPr>
          <a:spLocks/>
        </xdr:cNvSpPr>
      </xdr:nvSpPr>
      <xdr:spPr>
        <a:xfrm>
          <a:off x="11868150" y="2324100"/>
          <a:ext cx="0" cy="76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73</xdr:col>
      <xdr:colOff>114300</xdr:colOff>
      <xdr:row>34</xdr:row>
      <xdr:rowOff>0</xdr:rowOff>
    </xdr:to>
    <xdr:sp>
      <xdr:nvSpPr>
        <xdr:cNvPr id="15" name="Rectangle 119"/>
        <xdr:cNvSpPr>
          <a:spLocks/>
        </xdr:cNvSpPr>
      </xdr:nvSpPr>
      <xdr:spPr>
        <a:xfrm>
          <a:off x="7905750" y="6086475"/>
          <a:ext cx="39624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123825</xdr:colOff>
      <xdr:row>11</xdr:row>
      <xdr:rowOff>57150</xdr:rowOff>
    </xdr:from>
    <xdr:to>
      <xdr:col>84</xdr:col>
      <xdr:colOff>171450</xdr:colOff>
      <xdr:row>11</xdr:row>
      <xdr:rowOff>123825</xdr:rowOff>
    </xdr:to>
    <xdr:sp>
      <xdr:nvSpPr>
        <xdr:cNvPr id="16" name="Rectangle 121"/>
        <xdr:cNvSpPr>
          <a:spLocks/>
        </xdr:cNvSpPr>
      </xdr:nvSpPr>
      <xdr:spPr>
        <a:xfrm>
          <a:off x="11534775" y="2362200"/>
          <a:ext cx="504825" cy="666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bras%20Diversas\Magnesita%20-%20Service\OBRA%202471\Custos\ORC-058-02-0-R2-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DA-1-50dias"/>
      <sheetName val="Custo Elevador Rohr"/>
      <sheetName val="Elevador (4)"/>
      <sheetName val="Demontrativo"/>
      <sheetName val="Elevador (3)"/>
      <sheetName val="Cron.-Hist.1-49dias p-Mag."/>
      <sheetName val="Cron.-Hist.2-76dias"/>
      <sheetName val="PARADA-1-76dias"/>
      <sheetName val="PRÉ-PARADA"/>
      <sheetName val="ACOMP. SEC."/>
      <sheetName val="HOMEM-HORA"/>
      <sheetName val="RCO"/>
      <sheetName val="Cron.-Hist.1-50dias"/>
      <sheetName val="Cron.-Hist.2-50dias"/>
      <sheetName val="Cron.-Hist.2-76dias-OK"/>
      <sheetName val="Elevador"/>
      <sheetName val="Elevador (2)"/>
      <sheetName val="PLANILHA CONSOLIDADA"/>
    </sheetNames>
    <sheetDataSet>
      <sheetData sheetId="0">
        <row r="2">
          <cell r="B2" t="str">
            <v>PLANILHA DE ORÇAMENTO</v>
          </cell>
        </row>
        <row r="3">
          <cell r="N3" t="str">
            <v>                   </v>
          </cell>
        </row>
        <row r="4">
          <cell r="B4" t="str">
            <v>CUSTO 50 DIAS AJUSTADO</v>
          </cell>
        </row>
        <row r="6">
          <cell r="B6" t="str">
            <v>PARADA S/ GUNNING C/ JATEAMENTO E PINTURA DA MAGNESITA</v>
          </cell>
          <cell r="H6" t="str">
            <v>ORÇAMENTO  NÚMERO  </v>
          </cell>
          <cell r="K6" t="str">
            <v>:</v>
          </cell>
          <cell r="L6" t="str">
            <v>058-02-0-R2</v>
          </cell>
          <cell r="Q6" t="str">
            <v>FUNÇÃO</v>
          </cell>
          <cell r="S6" t="str">
            <v>PREÇO/H</v>
          </cell>
          <cell r="U6" t="str">
            <v>EQUIPAMENTO</v>
          </cell>
          <cell r="V6" t="str">
            <v>PREÇO/DIA</v>
          </cell>
          <cell r="X6" t="str">
            <v>MAT. CONSUMO</v>
          </cell>
          <cell r="Y6" t="str">
            <v>PREÇO/UD</v>
          </cell>
        </row>
        <row r="7">
          <cell r="H7" t="str">
            <v>PREPARADO   POR    </v>
          </cell>
          <cell r="K7" t="str">
            <v>:</v>
          </cell>
          <cell r="L7" t="str">
            <v>JAIR</v>
          </cell>
          <cell r="X7" t="str">
            <v>ATUALIZADO EM 02/05/2002</v>
          </cell>
        </row>
        <row r="8">
          <cell r="H8" t="str">
            <v>TOTAL DO ORÇAMENTO</v>
          </cell>
          <cell r="K8" t="str">
            <v>:</v>
          </cell>
          <cell r="L8">
            <v>850026.859324606</v>
          </cell>
          <cell r="Q8" t="str">
            <v>AJUDANTE</v>
          </cell>
          <cell r="S8">
            <v>1.2</v>
          </cell>
          <cell r="U8" t="str">
            <v>ANDAIME METÁLICO</v>
          </cell>
          <cell r="V8">
            <v>0.05</v>
          </cell>
          <cell r="X8" t="str">
            <v>PRANCHAO 40mm</v>
          </cell>
          <cell r="Y8">
            <v>25</v>
          </cell>
        </row>
        <row r="9">
          <cell r="Q9" t="str">
            <v>ALMOXARIFE</v>
          </cell>
          <cell r="S9">
            <v>2.1</v>
          </cell>
          <cell r="U9" t="str">
            <v>APARAFUZADEIRA</v>
          </cell>
          <cell r="V9">
            <v>1.88</v>
          </cell>
          <cell r="X9" t="str">
            <v>TÁBUAS</v>
          </cell>
          <cell r="Y9">
            <v>9.5</v>
          </cell>
        </row>
        <row r="10">
          <cell r="A10" t="str">
            <v>CLIENTE:</v>
          </cell>
          <cell r="D10" t="str">
            <v>MAGNESITA / CST  - KAWASAKI</v>
          </cell>
          <cell r="L10" t="str">
            <v>DATA     :</v>
          </cell>
          <cell r="M10">
            <v>37480</v>
          </cell>
          <cell r="Q10" t="str">
            <v>AUX. ESCRIT.</v>
          </cell>
          <cell r="S10">
            <v>3.25</v>
          </cell>
          <cell r="U10" t="str">
            <v>ARGAM. (MANINHO)</v>
          </cell>
          <cell r="V10">
            <v>1.8</v>
          </cell>
          <cell r="X10" t="str">
            <v>COMPENSADO 4mm</v>
          </cell>
          <cell r="Y10">
            <v>16.5</v>
          </cell>
        </row>
        <row r="11">
          <cell r="Q11" t="str">
            <v>CARPINTEIRO</v>
          </cell>
          <cell r="S11">
            <v>2.5</v>
          </cell>
          <cell r="U11" t="str">
            <v>ARGAM. TRILLOR</v>
          </cell>
          <cell r="V11">
            <v>9.94</v>
          </cell>
          <cell r="X11" t="str">
            <v>COMPENSADO 6mm</v>
          </cell>
          <cell r="Y11">
            <v>22.3</v>
          </cell>
        </row>
        <row r="12">
          <cell r="A12" t="str">
            <v>CONTATO:</v>
          </cell>
          <cell r="D12" t="str">
            <v>ENG. ANTONIO ALEXANDRE</v>
          </cell>
          <cell r="L12" t="str">
            <v>TEL.       :</v>
          </cell>
          <cell r="M12">
            <v>3133681320</v>
          </cell>
          <cell r="Q12" t="str">
            <v>CORTADOR</v>
          </cell>
          <cell r="S12">
            <v>1.52</v>
          </cell>
          <cell r="U12" t="str">
            <v>ASPIRADOR PÓ</v>
          </cell>
          <cell r="V12">
            <v>2.7</v>
          </cell>
          <cell r="X12" t="str">
            <v>MADEIRITE 10mm</v>
          </cell>
          <cell r="Y12">
            <v>14.8</v>
          </cell>
        </row>
        <row r="13">
          <cell r="A13" t="str">
            <v>SERVIÇO:</v>
          </cell>
          <cell r="D13" t="str">
            <v>REPARO NO REGENERADOR No 4</v>
          </cell>
          <cell r="Q13" t="str">
            <v>ELETRICISTA</v>
          </cell>
          <cell r="S13">
            <v>2.5</v>
          </cell>
          <cell r="U13" t="str">
            <v>BALANÇA FILIZOLA</v>
          </cell>
          <cell r="V13">
            <v>0.32</v>
          </cell>
          <cell r="X13" t="str">
            <v>PAUS 8x8 E 12x8</v>
          </cell>
          <cell r="Y13">
            <v>1.9</v>
          </cell>
        </row>
        <row r="14">
          <cell r="L14" t="str">
            <v>MÊS BASE </v>
          </cell>
          <cell r="M14" t="str">
            <v>:</v>
          </cell>
          <cell r="N14">
            <v>37480</v>
          </cell>
          <cell r="Q14" t="str">
            <v>ENC. PROJEÇÃO</v>
          </cell>
          <cell r="S14">
            <v>6.5</v>
          </cell>
          <cell r="U14" t="str">
            <v>BALANÇA PRECISÃO</v>
          </cell>
          <cell r="V14">
            <v>0.39</v>
          </cell>
          <cell r="X14" t="str">
            <v>ELETRODO INOX</v>
          </cell>
          <cell r="Y14">
            <v>25</v>
          </cell>
          <cell r="AA14" t="str">
            <v>OK-61.30 (2,5mm)</v>
          </cell>
        </row>
        <row r="15">
          <cell r="D15" t="str">
            <v> </v>
          </cell>
          <cell r="Q15" t="str">
            <v>ENCARREGADO</v>
          </cell>
          <cell r="S15">
            <v>6.5</v>
          </cell>
          <cell r="U15" t="str">
            <v>BANCA FORNO</v>
          </cell>
          <cell r="V15">
            <v>5</v>
          </cell>
          <cell r="X15" t="str">
            <v>ELETRODO COMUM</v>
          </cell>
          <cell r="Y15">
            <v>5.4</v>
          </cell>
          <cell r="AA15" t="str">
            <v>OK-48.04</v>
          </cell>
        </row>
        <row r="16">
          <cell r="H16" t="str">
            <v>DIAS TRAB.</v>
          </cell>
          <cell r="J16" t="str">
            <v>DIAS CORR.</v>
          </cell>
          <cell r="Q16" t="str">
            <v>ENGENHEIRO</v>
          </cell>
          <cell r="S16">
            <v>15</v>
          </cell>
          <cell r="U16" t="str">
            <v>BANCA PROJEÇÃO</v>
          </cell>
          <cell r="V16">
            <v>0.7</v>
          </cell>
          <cell r="X16" t="str">
            <v>DISCO CARBETO</v>
          </cell>
          <cell r="Y16">
            <v>9</v>
          </cell>
        </row>
        <row r="17">
          <cell r="B17" t="str">
            <v>PRAZO TOTAL PREV. DA OBRA (DIAS) :</v>
          </cell>
          <cell r="H17">
            <v>50</v>
          </cell>
          <cell r="J17">
            <v>50</v>
          </cell>
          <cell r="L17" t="str">
            <v>E.S. BASE</v>
          </cell>
          <cell r="M17" t="str">
            <v>=</v>
          </cell>
          <cell r="N17">
            <v>105</v>
          </cell>
          <cell r="Q17" t="str">
            <v>FUNILEIRO</v>
          </cell>
          <cell r="S17">
            <v>3</v>
          </cell>
          <cell r="U17" t="str">
            <v>BATED. PLAN. BT20</v>
          </cell>
          <cell r="V17">
            <v>4.4</v>
          </cell>
          <cell r="X17" t="str">
            <v>DISCO DIAM.14"</v>
          </cell>
          <cell r="Y17">
            <v>319</v>
          </cell>
        </row>
        <row r="18">
          <cell r="B18" t="str">
            <v>HORAS TRABALHADAS NO TURNO DO DIA  &gt;&gt;&gt;&gt;&gt;&gt;&gt;&gt;&gt;&gt;&gt;&gt;&gt;&gt;&gt;&gt;</v>
          </cell>
          <cell r="I18" t="str">
            <v>&gt;</v>
          </cell>
          <cell r="M18" t="str">
            <v>=</v>
          </cell>
          <cell r="N18">
            <v>11</v>
          </cell>
          <cell r="Q18" t="str">
            <v>GUNITADOR</v>
          </cell>
          <cell r="S18">
            <v>3.2</v>
          </cell>
          <cell r="U18" t="str">
            <v>BATED. PLAN. BT60</v>
          </cell>
          <cell r="V18">
            <v>10.5</v>
          </cell>
          <cell r="X18" t="str">
            <v>DISCO DIAM.18"</v>
          </cell>
          <cell r="Y18">
            <v>449.5</v>
          </cell>
        </row>
        <row r="19">
          <cell r="B19" t="str">
            <v>HORAS TRABALHADAS NO TURNO DA NOITE   &gt;&gt;&gt;&gt;&gt;&gt;&gt;&gt;&gt;</v>
          </cell>
          <cell r="I19" t="str">
            <v>&gt;</v>
          </cell>
          <cell r="M19" t="str">
            <v>=</v>
          </cell>
          <cell r="N19">
            <v>12</v>
          </cell>
          <cell r="Q19" t="str">
            <v>INSPETOR CQ</v>
          </cell>
          <cell r="S19">
            <v>6.5</v>
          </cell>
          <cell r="U19" t="str">
            <v>BETONEIRA</v>
          </cell>
          <cell r="V19">
            <v>0.63</v>
          </cell>
          <cell r="X19" t="str">
            <v>REBOLO DIAM. 4"</v>
          </cell>
          <cell r="Y19">
            <v>97</v>
          </cell>
          <cell r="AB19" t="str">
            <v>SINDEX</v>
          </cell>
        </row>
        <row r="20">
          <cell r="B20" t="str">
            <v>ADICIONAL DE PERICULOSIDADE ( SIM = 1 , NÃO = 0 )    &gt;&gt;&gt;&gt;&gt;&gt;</v>
          </cell>
          <cell r="I20" t="str">
            <v>&gt;</v>
          </cell>
          <cell r="M20" t="str">
            <v>=</v>
          </cell>
          <cell r="Q20" t="str">
            <v>ISOLADOR</v>
          </cell>
          <cell r="S20">
            <v>2.5</v>
          </cell>
          <cell r="U20" t="str">
            <v>BLOC STOP</v>
          </cell>
          <cell r="V20">
            <v>0.59</v>
          </cell>
          <cell r="X20" t="str">
            <v>DISCO MAKITA</v>
          </cell>
          <cell r="Y20">
            <v>27</v>
          </cell>
        </row>
        <row r="21">
          <cell r="B21" t="str">
            <v>TRABALHA  AOS DOMINGOS ( SIM = 1 , NÃO = 0 )    &gt;&gt;&gt;&gt;&gt;&gt;&gt;</v>
          </cell>
          <cell r="I21" t="str">
            <v>&gt;</v>
          </cell>
          <cell r="M21" t="str">
            <v>=</v>
          </cell>
          <cell r="N21">
            <v>1</v>
          </cell>
          <cell r="Q21" t="str">
            <v>LABORATORISTA</v>
          </cell>
          <cell r="S21">
            <v>3</v>
          </cell>
          <cell r="U21" t="str">
            <v>BOMBA D'ÁGUA</v>
          </cell>
          <cell r="V21">
            <v>0.5</v>
          </cell>
          <cell r="X21" t="str">
            <v>ÓLEO DIESEL</v>
          </cell>
          <cell r="Y21">
            <v>0.86</v>
          </cell>
        </row>
        <row r="22">
          <cell r="B22" t="str">
            <v>HORÁRIOS 2o TURNO &gt;&gt;</v>
          </cell>
          <cell r="F22" t="str">
            <v>INÍCIO</v>
          </cell>
          <cell r="G22" t="str">
            <v>:</v>
          </cell>
          <cell r="H22">
            <v>19</v>
          </cell>
          <cell r="I22" t="str">
            <v>hs</v>
          </cell>
          <cell r="J22" t="str">
            <v>TÉRMINO </v>
          </cell>
          <cell r="L22">
            <v>7</v>
          </cell>
          <cell r="M22" t="str">
            <v>hs</v>
          </cell>
          <cell r="Q22" t="str">
            <v>MESTRE</v>
          </cell>
          <cell r="S22">
            <v>4.6</v>
          </cell>
          <cell r="U22" t="str">
            <v>CABINE CARGAS</v>
          </cell>
          <cell r="V22">
            <v>1.27</v>
          </cell>
          <cell r="X22" t="str">
            <v>PONTEIRO</v>
          </cell>
          <cell r="Y22">
            <v>32</v>
          </cell>
        </row>
        <row r="23">
          <cell r="Q23" t="str">
            <v>OP. MÁQ. PROJEÇÃO</v>
          </cell>
          <cell r="S23">
            <v>3.2</v>
          </cell>
          <cell r="U23" t="str">
            <v>CABINE PASSAG.</v>
          </cell>
          <cell r="V23">
            <v>2.75</v>
          </cell>
          <cell r="X23" t="str">
            <v>PREGOS DIVERSOS</v>
          </cell>
          <cell r="Y23">
            <v>2.9</v>
          </cell>
          <cell r="Z23">
            <v>1.4</v>
          </cell>
        </row>
        <row r="24">
          <cell r="Q24" t="str">
            <v>PEDREIRO</v>
          </cell>
          <cell r="S24">
            <v>2.5</v>
          </cell>
          <cell r="U24" t="str">
            <v>CAIXOTÃO METÁLICO</v>
          </cell>
          <cell r="V24">
            <v>0.5</v>
          </cell>
          <cell r="X24" t="str">
            <v>EPI's</v>
          </cell>
          <cell r="Y24">
            <v>0.25</v>
          </cell>
          <cell r="Z24">
            <v>0.09</v>
          </cell>
        </row>
        <row r="25">
          <cell r="H25" t="str">
            <v>01 - MÃO DE OBRA DIRETA COM ENCARGOS</v>
          </cell>
          <cell r="Q25" t="str">
            <v>SALÁRIO MÍNIMO</v>
          </cell>
          <cell r="S25">
            <v>200</v>
          </cell>
          <cell r="U25" t="str">
            <v>CALANDRA 1M</v>
          </cell>
          <cell r="V25">
            <v>0.98</v>
          </cell>
          <cell r="X25" t="str">
            <v>FERRAMENTAL</v>
          </cell>
          <cell r="Y25">
            <v>0.05</v>
          </cell>
          <cell r="Z25">
            <v>0.05</v>
          </cell>
        </row>
        <row r="26">
          <cell r="Q26" t="str">
            <v>SOLDADOR</v>
          </cell>
          <cell r="S26">
            <v>2.5</v>
          </cell>
          <cell r="U26" t="str">
            <v>CALANDRA DOB. 1M</v>
          </cell>
          <cell r="V26">
            <v>0.98</v>
          </cell>
        </row>
        <row r="27">
          <cell r="B27" t="str">
            <v>FUNÇÃO</v>
          </cell>
          <cell r="D27" t="str">
            <v>N.o DE</v>
          </cell>
          <cell r="F27" t="str">
            <v>DIAS</v>
          </cell>
          <cell r="H27" t="str">
            <v>HORAS/DIA</v>
          </cell>
          <cell r="J27" t="str">
            <v>TAXA DE</v>
          </cell>
          <cell r="L27" t="str">
            <v>SALÁRIO</v>
          </cell>
          <cell r="N27" t="str">
            <v>RESULTADO</v>
          </cell>
          <cell r="Q27" t="str">
            <v>SUP. SEGURANÇA</v>
          </cell>
          <cell r="S27">
            <v>3.5</v>
          </cell>
          <cell r="U27" t="str">
            <v>COMPACT. DE SOLO</v>
          </cell>
          <cell r="V27">
            <v>5</v>
          </cell>
          <cell r="X27" t="str">
            <v>VEÍCULOS</v>
          </cell>
        </row>
        <row r="28">
          <cell r="D28" t="str">
            <v>FUNC.</v>
          </cell>
          <cell r="F28">
            <v>50</v>
          </cell>
          <cell r="H28">
            <v>11.5</v>
          </cell>
          <cell r="J28" t="str">
            <v>ENC. SOC.</v>
          </cell>
          <cell r="L28" t="str">
            <v>HORA (R$)</v>
          </cell>
          <cell r="N28" t="str">
            <v> ( R$ )</v>
          </cell>
          <cell r="Q28" t="str">
            <v>SUP. REFRAT.</v>
          </cell>
          <cell r="S28">
            <v>7.5</v>
          </cell>
          <cell r="U28" t="str">
            <v>COMPR. OFICINA</v>
          </cell>
          <cell r="V28">
            <v>3.7</v>
          </cell>
          <cell r="X28" t="str">
            <v>CAMINHÃO RFX 1</v>
          </cell>
          <cell r="Y28">
            <v>0.69</v>
          </cell>
        </row>
        <row r="29"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Q29" t="str">
            <v>SUP. TÉCNICO</v>
          </cell>
          <cell r="S29">
            <v>14</v>
          </cell>
          <cell r="U29" t="str">
            <v>CONJ. OXICORTE</v>
          </cell>
          <cell r="V29">
            <v>1.44</v>
          </cell>
          <cell r="X29" t="str">
            <v>CAMINHÃO RFX 2</v>
          </cell>
          <cell r="Y29">
            <v>0.6</v>
          </cell>
        </row>
        <row r="30">
          <cell r="B30" t="str">
            <v>ENCARREGADO</v>
          </cell>
          <cell r="D30">
            <v>5</v>
          </cell>
          <cell r="E30">
            <v>3225</v>
          </cell>
          <cell r="F30">
            <v>50</v>
          </cell>
          <cell r="H30">
            <v>12.5</v>
          </cell>
          <cell r="J30">
            <v>2.565639873142857</v>
          </cell>
          <cell r="L30">
            <v>6.5</v>
          </cell>
          <cell r="N30">
            <v>52114.559923214285</v>
          </cell>
          <cell r="Q30" t="str">
            <v>OP. GUINCHO</v>
          </cell>
          <cell r="S30">
            <v>2.1</v>
          </cell>
          <cell r="U30" t="str">
            <v>CONTAINER 4M</v>
          </cell>
          <cell r="V30">
            <v>2.2</v>
          </cell>
          <cell r="X30" t="str">
            <v>CAMINHÃO RFX 3</v>
          </cell>
          <cell r="Y30">
            <v>0.48</v>
          </cell>
        </row>
        <row r="31">
          <cell r="B31" t="str">
            <v>MESTRE</v>
          </cell>
          <cell r="D31">
            <v>5</v>
          </cell>
          <cell r="E31">
            <v>2124</v>
          </cell>
          <cell r="F31">
            <v>50</v>
          </cell>
          <cell r="H31">
            <v>12</v>
          </cell>
          <cell r="J31">
            <v>2.555874867857143</v>
          </cell>
          <cell r="L31">
            <v>4.6</v>
          </cell>
          <cell r="N31">
            <v>35271.07317642857</v>
          </cell>
          <cell r="Q31" t="str">
            <v>TÉC. PLANEJ.</v>
          </cell>
          <cell r="S31">
            <v>6.5</v>
          </cell>
          <cell r="U31" t="str">
            <v>CONTAINER 6M</v>
          </cell>
          <cell r="V31">
            <v>2.4</v>
          </cell>
          <cell r="X31" t="str">
            <v>CAMINHÃO RFX 4</v>
          </cell>
          <cell r="Y31">
            <v>0.43</v>
          </cell>
        </row>
        <row r="32">
          <cell r="B32" t="str">
            <v>PEDREIRO</v>
          </cell>
          <cell r="D32">
            <v>27</v>
          </cell>
          <cell r="E32">
            <v>15364</v>
          </cell>
          <cell r="F32">
            <v>50</v>
          </cell>
          <cell r="H32">
            <v>11.5</v>
          </cell>
          <cell r="J32">
            <v>2.5452607316770184</v>
          </cell>
          <cell r="L32">
            <v>2.5</v>
          </cell>
          <cell r="N32">
            <v>98787.93214821428</v>
          </cell>
          <cell r="U32" t="str">
            <v>CONTAINER SANIT.</v>
          </cell>
          <cell r="V32">
            <v>4.4</v>
          </cell>
          <cell r="X32" t="str">
            <v>CAMINHÃO RFX 5</v>
          </cell>
          <cell r="Y32">
            <v>0.27</v>
          </cell>
        </row>
        <row r="33">
          <cell r="A33" t="str">
            <v>L</v>
          </cell>
          <cell r="B33" t="str">
            <v>CARPINTEIRO</v>
          </cell>
          <cell r="D33">
            <v>5</v>
          </cell>
          <cell r="E33">
            <v>2438</v>
          </cell>
          <cell r="F33">
            <v>50</v>
          </cell>
          <cell r="H33">
            <v>11.5</v>
          </cell>
          <cell r="J33">
            <v>2.5452607316770184</v>
          </cell>
          <cell r="L33">
            <v>2.5</v>
          </cell>
          <cell r="N33">
            <v>18294.061508928567</v>
          </cell>
          <cell r="U33" t="str">
            <v>DESENGROSSO</v>
          </cell>
          <cell r="V33">
            <v>5.5</v>
          </cell>
          <cell r="X33" t="str">
            <v>AUTOMÓVEL RFX</v>
          </cell>
          <cell r="Y33">
            <v>0.35</v>
          </cell>
        </row>
        <row r="34">
          <cell r="B34" t="str">
            <v>CORTADOR</v>
          </cell>
          <cell r="D34">
            <v>4</v>
          </cell>
          <cell r="E34">
            <v>2484</v>
          </cell>
          <cell r="F34">
            <v>50</v>
          </cell>
          <cell r="H34">
            <v>11.5</v>
          </cell>
          <cell r="J34">
            <v>2.5452607316770184</v>
          </cell>
          <cell r="L34">
            <v>1.52</v>
          </cell>
          <cell r="N34">
            <v>8898.231517942857</v>
          </cell>
          <cell r="U34" t="str">
            <v>DISTRIB. DE AR</v>
          </cell>
          <cell r="V34">
            <v>0.5</v>
          </cell>
          <cell r="X34" t="str">
            <v>KOMBI FRETADA</v>
          </cell>
          <cell r="Y34">
            <v>0.55</v>
          </cell>
        </row>
        <row r="35">
          <cell r="A35" t="str">
            <v>L</v>
          </cell>
          <cell r="B35" t="str">
            <v>AJUDANTE</v>
          </cell>
          <cell r="D35">
            <v>40</v>
          </cell>
          <cell r="E35">
            <v>23230</v>
          </cell>
          <cell r="F35">
            <v>50</v>
          </cell>
          <cell r="H35">
            <v>11.5</v>
          </cell>
          <cell r="J35">
            <v>2.5452607316770184</v>
          </cell>
          <cell r="L35">
            <v>1.2</v>
          </cell>
          <cell r="N35">
            <v>70249.1961942857</v>
          </cell>
          <cell r="U35" t="str">
            <v>DOBRADEIRA 2M</v>
          </cell>
          <cell r="V35">
            <v>1.41</v>
          </cell>
        </row>
        <row r="36"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U36" t="str">
            <v>EROSÍMETRO</v>
          </cell>
          <cell r="V36">
            <v>0.5</v>
          </cell>
        </row>
        <row r="37"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U37" t="str">
            <v>ESMERIL BANCADA</v>
          </cell>
          <cell r="V37">
            <v>0.31</v>
          </cell>
        </row>
        <row r="38"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U38" t="str">
            <v>ESMERIL CHICOTE</v>
          </cell>
          <cell r="V38">
            <v>0.4</v>
          </cell>
        </row>
        <row r="39"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U39" t="str">
            <v>EXAUSTOR 1150</v>
          </cell>
          <cell r="V39">
            <v>1.4</v>
          </cell>
        </row>
        <row r="40"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U40" t="str">
            <v>EXAUSTOR 450</v>
          </cell>
          <cell r="V40">
            <v>0.28</v>
          </cell>
        </row>
        <row r="41"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U41" t="str">
            <v>FONTE RETIFIC.</v>
          </cell>
          <cell r="V41">
            <v>0.65</v>
          </cell>
        </row>
        <row r="42"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U42" t="str">
            <v>FORJA ELÉTRICA</v>
          </cell>
          <cell r="V42">
            <v>0.58</v>
          </cell>
        </row>
        <row r="43"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U43" t="str">
            <v>FORNO ELÉTRICO</v>
          </cell>
          <cell r="V43">
            <v>1.23</v>
          </cell>
        </row>
        <row r="44"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U44" t="str">
            <v>FORNO ESTUFA</v>
          </cell>
          <cell r="V44">
            <v>0.88</v>
          </cell>
        </row>
        <row r="45"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U45" t="str">
            <v>FRIZADEIRA</v>
          </cell>
          <cell r="V45">
            <v>0.56</v>
          </cell>
        </row>
        <row r="46"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U46" t="str">
            <v>FURADEIRA BANC.</v>
          </cell>
          <cell r="V46">
            <v>0.7</v>
          </cell>
        </row>
        <row r="47"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U47" t="str">
            <v>FURADEIRA ELÉTR.</v>
          </cell>
          <cell r="V47">
            <v>1.88</v>
          </cell>
        </row>
        <row r="48">
          <cell r="B48" t="str">
            <v>TOTAL DE</v>
          </cell>
          <cell r="F48" t="str">
            <v>TOTAL  </v>
          </cell>
          <cell r="J48" t="str">
            <v>SUB TOTAL</v>
          </cell>
          <cell r="N48">
            <v>283615.0544690143</v>
          </cell>
          <cell r="U48" t="str">
            <v>GUINCHO COLUNA</v>
          </cell>
          <cell r="V48">
            <v>0.82</v>
          </cell>
        </row>
        <row r="49">
          <cell r="B49" t="str">
            <v>FUNCIONÁRIOS</v>
          </cell>
          <cell r="D49">
            <v>86</v>
          </cell>
          <cell r="F49" t="str">
            <v>H/h</v>
          </cell>
          <cell r="G49" t="str">
            <v>=</v>
          </cell>
          <cell r="H49">
            <v>49825</v>
          </cell>
          <cell r="U49" t="str">
            <v>GUINCHO EL. AUT.</v>
          </cell>
          <cell r="V49">
            <v>8.43</v>
          </cell>
        </row>
        <row r="50">
          <cell r="H50">
            <v>1075</v>
          </cell>
          <cell r="N50">
            <v>8521.028002000065</v>
          </cell>
          <cell r="U50" t="str">
            <v>GUINCHO EL. EMBR.</v>
          </cell>
          <cell r="V50">
            <v>3.3</v>
          </cell>
        </row>
        <row r="51">
          <cell r="B51" t="str">
            <v>INSALUBRIDADE</v>
          </cell>
          <cell r="E51" t="str">
            <v>=</v>
          </cell>
          <cell r="G51" t="str">
            <v>%</v>
          </cell>
          <cell r="H51" t="str">
            <v> SAL.MIN.</v>
          </cell>
          <cell r="I51" t="str">
            <v>=</v>
          </cell>
          <cell r="J51">
            <v>200</v>
          </cell>
          <cell r="L51">
            <v>4300</v>
          </cell>
          <cell r="N51">
            <v>0</v>
          </cell>
          <cell r="U51" t="str">
            <v>INJ. DOSADORA PU</v>
          </cell>
          <cell r="V51">
            <v>4.87</v>
          </cell>
        </row>
        <row r="52">
          <cell r="U52" t="str">
            <v>LIXADEIRA ELÉTR.</v>
          </cell>
          <cell r="V52">
            <v>1.26</v>
          </cell>
        </row>
        <row r="53">
          <cell r="B53" t="str">
            <v>TOTAL - 01</v>
          </cell>
          <cell r="N53">
            <v>283615.0544690143</v>
          </cell>
          <cell r="U53" t="str">
            <v>LIXADEIRA PNEUM</v>
          </cell>
          <cell r="V53">
            <v>4.27</v>
          </cell>
        </row>
        <row r="54">
          <cell r="U54" t="str">
            <v>MACACO HIDRÁUL.</v>
          </cell>
          <cell r="V54">
            <v>0.05</v>
          </cell>
        </row>
        <row r="55">
          <cell r="U55" t="str">
            <v>MACACO ZELOSO</v>
          </cell>
          <cell r="V55">
            <v>1.32</v>
          </cell>
        </row>
        <row r="56">
          <cell r="H56" t="str">
            <v>02 - MÃO-DE-OBRA INDIRETA COM ENCARGOS</v>
          </cell>
          <cell r="U56" t="str">
            <v>MÁQ. APARELH. TIJ.</v>
          </cell>
          <cell r="V56">
            <v>2.44</v>
          </cell>
        </row>
        <row r="57">
          <cell r="U57" t="str">
            <v>MÁQ. DE CORTE</v>
          </cell>
          <cell r="V57">
            <v>2.44</v>
          </cell>
        </row>
        <row r="58">
          <cell r="B58" t="str">
            <v>FUNÇÃO</v>
          </cell>
          <cell r="D58" t="str">
            <v>N.o DE</v>
          </cell>
          <cell r="F58" t="str">
            <v>DIAS</v>
          </cell>
          <cell r="H58" t="str">
            <v>HORAS/DIA</v>
          </cell>
          <cell r="J58" t="str">
            <v>TAXA DE</v>
          </cell>
          <cell r="L58" t="str">
            <v>SALÁRIO</v>
          </cell>
          <cell r="N58" t="str">
            <v>RESULTADO</v>
          </cell>
          <cell r="U58" t="str">
            <v>MÁQ. DE JATO</v>
          </cell>
          <cell r="V58">
            <v>6.53</v>
          </cell>
        </row>
        <row r="59">
          <cell r="D59" t="str">
            <v>FUNC.</v>
          </cell>
          <cell r="F59">
            <v>50</v>
          </cell>
          <cell r="H59">
            <v>11.5</v>
          </cell>
          <cell r="J59" t="str">
            <v>ENC. SOC.</v>
          </cell>
          <cell r="L59" t="str">
            <v>HORA (R$)</v>
          </cell>
          <cell r="N59" t="str">
            <v>( R$ )</v>
          </cell>
          <cell r="U59" t="str">
            <v>MÁQ. DE SOLDA</v>
          </cell>
          <cell r="V59">
            <v>1.61</v>
          </cell>
        </row>
        <row r="60">
          <cell r="B60" t="str">
            <v>ENGENHEIRO</v>
          </cell>
          <cell r="D60">
            <v>1</v>
          </cell>
          <cell r="F60">
            <v>50</v>
          </cell>
          <cell r="H60">
            <v>13</v>
          </cell>
          <cell r="J60">
            <v>2.574653724175824</v>
          </cell>
          <cell r="L60">
            <v>15</v>
          </cell>
          <cell r="N60">
            <v>25102.873810714285</v>
          </cell>
          <cell r="U60" t="str">
            <v>MÁQ. DE SOLDA 650A</v>
          </cell>
          <cell r="V60">
            <v>2.29</v>
          </cell>
        </row>
        <row r="61">
          <cell r="B61" t="str">
            <v>SUP. TÉCNICO</v>
          </cell>
          <cell r="D61">
            <v>1</v>
          </cell>
          <cell r="F61">
            <v>50</v>
          </cell>
          <cell r="H61">
            <v>13</v>
          </cell>
          <cell r="J61">
            <v>2.574653724175824</v>
          </cell>
          <cell r="L61">
            <v>14</v>
          </cell>
          <cell r="N61">
            <v>23429.348889999997</v>
          </cell>
          <cell r="U61" t="str">
            <v>MÁQ. PROJEÇÃO</v>
          </cell>
          <cell r="V61">
            <v>30</v>
          </cell>
        </row>
        <row r="62">
          <cell r="B62" t="str">
            <v>SUP. REFRAT.</v>
          </cell>
          <cell r="D62">
            <v>1</v>
          </cell>
          <cell r="F62">
            <v>50</v>
          </cell>
          <cell r="H62">
            <v>13</v>
          </cell>
          <cell r="J62">
            <v>2.574653724175824</v>
          </cell>
          <cell r="L62">
            <v>7.5</v>
          </cell>
          <cell r="N62">
            <v>12551.436905357143</v>
          </cell>
          <cell r="U62" t="str">
            <v>MARTELO ELÉTR.</v>
          </cell>
          <cell r="V62">
            <v>2.2</v>
          </cell>
        </row>
        <row r="63">
          <cell r="B63" t="str">
            <v>AUX. ESCRIT.</v>
          </cell>
          <cell r="D63">
            <v>2</v>
          </cell>
          <cell r="F63">
            <v>50</v>
          </cell>
          <cell r="H63">
            <v>12</v>
          </cell>
          <cell r="J63">
            <v>2.555874867857143</v>
          </cell>
          <cell r="L63">
            <v>3.25</v>
          </cell>
          <cell r="N63">
            <v>9967.911984642857</v>
          </cell>
          <cell r="U63" t="str">
            <v>MISTURADOR</v>
          </cell>
          <cell r="V63">
            <v>5.6</v>
          </cell>
        </row>
        <row r="64">
          <cell r="B64" t="str">
            <v>ALMOXARIFE</v>
          </cell>
          <cell r="D64">
            <v>3</v>
          </cell>
          <cell r="F64">
            <v>50</v>
          </cell>
          <cell r="H64">
            <v>12</v>
          </cell>
          <cell r="J64">
            <v>2.555874867857143</v>
          </cell>
          <cell r="L64">
            <v>2.1</v>
          </cell>
          <cell r="N64">
            <v>9661.2070005</v>
          </cell>
          <cell r="U64" t="str">
            <v>PAINEL ELÉTRICO</v>
          </cell>
          <cell r="V64">
            <v>0.3</v>
          </cell>
        </row>
        <row r="65">
          <cell r="B65" t="str">
            <v>SUP. SEGURANÇA</v>
          </cell>
          <cell r="D65">
            <v>2</v>
          </cell>
          <cell r="F65">
            <v>50</v>
          </cell>
          <cell r="H65">
            <v>12</v>
          </cell>
          <cell r="J65">
            <v>2.555874867857143</v>
          </cell>
          <cell r="L65">
            <v>3.5</v>
          </cell>
          <cell r="N65">
            <v>10734.674444999999</v>
          </cell>
          <cell r="U65" t="str">
            <v>PISTOLA P/PINOS</v>
          </cell>
          <cell r="V65">
            <v>0.83</v>
          </cell>
        </row>
        <row r="66">
          <cell r="B66" t="str">
            <v>OP. GUINCHO</v>
          </cell>
          <cell r="D66">
            <v>2</v>
          </cell>
          <cell r="E66">
            <v>1357</v>
          </cell>
          <cell r="F66">
            <v>50</v>
          </cell>
          <cell r="H66">
            <v>11.5</v>
          </cell>
          <cell r="J66">
            <v>2.5452607316770184</v>
          </cell>
          <cell r="L66">
            <v>2.1</v>
          </cell>
          <cell r="N66">
            <v>6146.804666999999</v>
          </cell>
          <cell r="U66" t="str">
            <v>PLACA AQUECED.</v>
          </cell>
          <cell r="V66">
            <v>0.45</v>
          </cell>
        </row>
        <row r="67">
          <cell r="B67" t="str">
            <v>ELETRICISTA</v>
          </cell>
          <cell r="D67">
            <v>2</v>
          </cell>
          <cell r="F67">
            <v>50</v>
          </cell>
          <cell r="H67">
            <v>11.5</v>
          </cell>
          <cell r="J67">
            <v>2.5452607316770184</v>
          </cell>
          <cell r="L67">
            <v>2.5</v>
          </cell>
          <cell r="N67">
            <v>7317.624603571428</v>
          </cell>
          <cell r="U67" t="str">
            <v>PLAINA ELÉTR. BAN.</v>
          </cell>
          <cell r="V67">
            <v>3.25</v>
          </cell>
        </row>
        <row r="68">
          <cell r="B68" t="str">
            <v>TÉC. PLANEJ.</v>
          </cell>
          <cell r="D68">
            <v>1</v>
          </cell>
          <cell r="F68">
            <v>50</v>
          </cell>
          <cell r="H68">
            <v>12</v>
          </cell>
          <cell r="J68">
            <v>2.555874867857143</v>
          </cell>
          <cell r="L68">
            <v>6.5</v>
          </cell>
          <cell r="N68">
            <v>9967.911984642857</v>
          </cell>
          <cell r="U68" t="str">
            <v>PLAINA ELÉTR. MAN.</v>
          </cell>
          <cell r="V68">
            <v>0.58</v>
          </cell>
        </row>
        <row r="69"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U69" t="str">
            <v>PLATAFORMA 10M</v>
          </cell>
          <cell r="V69">
            <v>0.5</v>
          </cell>
        </row>
        <row r="70"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U70" t="str">
            <v>PLATAFORMA 5M</v>
          </cell>
          <cell r="V70">
            <v>0.4</v>
          </cell>
        </row>
        <row r="71">
          <cell r="F71">
            <v>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U71" t="str">
            <v>PRENSA HIDRÁUL.</v>
          </cell>
          <cell r="V71">
            <v>4.2</v>
          </cell>
        </row>
        <row r="72">
          <cell r="F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U72" t="str">
            <v>PULMÃO DE AR</v>
          </cell>
          <cell r="V72">
            <v>1.85</v>
          </cell>
        </row>
        <row r="73"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U73" t="str">
            <v>RÁDIO INTERCOM.</v>
          </cell>
          <cell r="V73">
            <v>2</v>
          </cell>
        </row>
        <row r="74"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U74" t="str">
            <v>REBARB. AGULHA</v>
          </cell>
          <cell r="V74">
            <v>6.25</v>
          </cell>
        </row>
        <row r="75">
          <cell r="F75">
            <v>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U75" t="str">
            <v>REBARB. RRC 12</v>
          </cell>
          <cell r="V75">
            <v>6.25</v>
          </cell>
        </row>
        <row r="76"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U76" t="str">
            <v>REBARB. RRC 63</v>
          </cell>
          <cell r="V76">
            <v>6.25</v>
          </cell>
        </row>
        <row r="77"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U77" t="str">
            <v>ROMPEDOR NORTOF</v>
          </cell>
          <cell r="V77">
            <v>15.44</v>
          </cell>
        </row>
        <row r="78">
          <cell r="F78">
            <v>0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U78" t="str">
            <v>ROMPEDOR TEX 11</v>
          </cell>
          <cell r="V78">
            <v>7.7</v>
          </cell>
        </row>
        <row r="79">
          <cell r="F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U79" t="str">
            <v>ROMPEDOR TEX 30</v>
          </cell>
          <cell r="V79">
            <v>7.7</v>
          </cell>
        </row>
        <row r="80">
          <cell r="F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U80" t="str">
            <v>ROMPEDOR TEX 42</v>
          </cell>
          <cell r="V80">
            <v>7.7</v>
          </cell>
        </row>
        <row r="81">
          <cell r="F81">
            <v>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U81" t="str">
            <v>SERRA CIRC. BAN.</v>
          </cell>
          <cell r="V81">
            <v>1.34</v>
          </cell>
        </row>
        <row r="82">
          <cell r="F82">
            <v>0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U82" t="str">
            <v>SERRA CIRC. MAN.</v>
          </cell>
          <cell r="V82">
            <v>0.96</v>
          </cell>
        </row>
        <row r="83">
          <cell r="B83" t="str">
            <v>TOTAL DE</v>
          </cell>
          <cell r="F83" t="str">
            <v>TOTAL</v>
          </cell>
          <cell r="J83" t="str">
            <v>SUB TOTAL</v>
          </cell>
          <cell r="N83">
            <v>114879.79429142855</v>
          </cell>
          <cell r="U83" t="str">
            <v>SERRA FITA</v>
          </cell>
          <cell r="V83">
            <v>3.07</v>
          </cell>
        </row>
        <row r="84">
          <cell r="B84" t="str">
            <v>FUNCIONÁRIOS</v>
          </cell>
          <cell r="D84">
            <v>15</v>
          </cell>
          <cell r="F84" t="str">
            <v>H/h</v>
          </cell>
          <cell r="G84" t="str">
            <v>=</v>
          </cell>
          <cell r="H84">
            <v>9050</v>
          </cell>
          <cell r="U84" t="str">
            <v>SERRA TICO-TICO</v>
          </cell>
          <cell r="V84">
            <v>1.32</v>
          </cell>
        </row>
        <row r="85">
          <cell r="H85">
            <v>-50</v>
          </cell>
          <cell r="N85">
            <v>-2099.5976665000053</v>
          </cell>
          <cell r="U85" t="str">
            <v>SOCADOR RAM 30</v>
          </cell>
          <cell r="V85">
            <v>13.71</v>
          </cell>
        </row>
        <row r="86">
          <cell r="B86" t="str">
            <v>INSALUBRIDADE</v>
          </cell>
          <cell r="E86" t="str">
            <v>=</v>
          </cell>
          <cell r="F86">
            <v>0</v>
          </cell>
          <cell r="G86" t="str">
            <v>%</v>
          </cell>
          <cell r="H86" t="str">
            <v> SAL.MIN.</v>
          </cell>
          <cell r="I86" t="str">
            <v>=</v>
          </cell>
          <cell r="J86">
            <v>200</v>
          </cell>
          <cell r="L86">
            <v>750</v>
          </cell>
          <cell r="N86">
            <v>0</v>
          </cell>
          <cell r="U86" t="str">
            <v>SOCADOR SB 3A</v>
          </cell>
          <cell r="V86">
            <v>9.14</v>
          </cell>
        </row>
        <row r="87">
          <cell r="U87" t="str">
            <v>TALHA ELÉTRICA</v>
          </cell>
          <cell r="V87">
            <v>3.77</v>
          </cell>
        </row>
        <row r="88">
          <cell r="B88" t="str">
            <v>TOTAL - 02</v>
          </cell>
          <cell r="N88">
            <v>114879.79429142855</v>
          </cell>
          <cell r="U88" t="str">
            <v>TALHA PNEUMÁTICA</v>
          </cell>
          <cell r="V88">
            <v>14.47</v>
          </cell>
        </row>
        <row r="90">
          <cell r="T90">
            <v>0</v>
          </cell>
          <cell r="U90" t="str">
            <v>TIRFOR</v>
          </cell>
          <cell r="V90">
            <v>1.5</v>
          </cell>
          <cell r="W90">
            <v>1.5</v>
          </cell>
        </row>
        <row r="91">
          <cell r="H91" t="str">
            <v>03 - TRANSPORTE DE PESSOAL</v>
          </cell>
          <cell r="T91">
            <v>0</v>
          </cell>
          <cell r="U91" t="str">
            <v>TORRE HERC. / ML</v>
          </cell>
          <cell r="V91">
            <v>0.12</v>
          </cell>
          <cell r="W91">
            <v>0.1</v>
          </cell>
        </row>
        <row r="92">
          <cell r="T92">
            <v>0</v>
          </cell>
          <cell r="U92" t="str">
            <v>TRANSP. CORREIA</v>
          </cell>
          <cell r="V92">
            <v>3.25</v>
          </cell>
          <cell r="W92">
            <v>5</v>
          </cell>
        </row>
        <row r="93">
          <cell r="B93" t="str">
            <v>VEÍCULO</v>
          </cell>
          <cell r="D93" t="str">
            <v>QUANTIDADE</v>
          </cell>
          <cell r="H93" t="str">
            <v>DIAS</v>
          </cell>
          <cell r="J93" t="str">
            <v>    PREÇO/DIA</v>
          </cell>
          <cell r="N93" t="str">
            <v>RESULTADO</v>
          </cell>
          <cell r="T93">
            <v>0</v>
          </cell>
          <cell r="U93" t="str">
            <v>TRANSP. DE ROLO</v>
          </cell>
          <cell r="V93">
            <v>0.45</v>
          </cell>
          <cell r="W93">
            <v>1</v>
          </cell>
        </row>
        <row r="94">
          <cell r="K94" t="str">
            <v>( R$ )</v>
          </cell>
          <cell r="N94" t="str">
            <v> ( R$ )</v>
          </cell>
          <cell r="T94">
            <v>0</v>
          </cell>
          <cell r="U94" t="str">
            <v>TRANSPALETA</v>
          </cell>
          <cell r="V94">
            <v>1.09</v>
          </cell>
          <cell r="W94">
            <v>2</v>
          </cell>
        </row>
        <row r="95">
          <cell r="B95" t="str">
            <v>CAMINHÃO RFX</v>
          </cell>
          <cell r="E95" t="str">
            <v> </v>
          </cell>
          <cell r="H95">
            <v>0</v>
          </cell>
          <cell r="L95">
            <v>69</v>
          </cell>
          <cell r="N95">
            <v>0</v>
          </cell>
          <cell r="T95">
            <v>0</v>
          </cell>
          <cell r="U95" t="str">
            <v>UNIDADE DE VÁCUO</v>
          </cell>
          <cell r="V95">
            <v>2.2</v>
          </cell>
          <cell r="W95">
            <v>5</v>
          </cell>
        </row>
        <row r="96">
          <cell r="B96" t="str">
            <v>AUTOMÓVEL RFX</v>
          </cell>
          <cell r="E96" t="str">
            <v> </v>
          </cell>
          <cell r="F96">
            <v>1</v>
          </cell>
          <cell r="H96">
            <v>50</v>
          </cell>
          <cell r="L96">
            <v>35</v>
          </cell>
          <cell r="N96">
            <v>1750</v>
          </cell>
          <cell r="T96">
            <v>0</v>
          </cell>
          <cell r="U96" t="str">
            <v>VIBRADOR COLUNA</v>
          </cell>
          <cell r="V96">
            <v>3.38</v>
          </cell>
          <cell r="W96">
            <v>2</v>
          </cell>
        </row>
        <row r="97">
          <cell r="B97" t="str">
            <v>KOMBI FRETADA</v>
          </cell>
          <cell r="E97" t="str">
            <v> </v>
          </cell>
          <cell r="F97">
            <v>1</v>
          </cell>
          <cell r="H97">
            <v>50</v>
          </cell>
          <cell r="L97">
            <v>55.00000000000001</v>
          </cell>
          <cell r="N97">
            <v>2750.0000000000005</v>
          </cell>
          <cell r="T97">
            <v>0</v>
          </cell>
          <cell r="U97" t="str">
            <v>VIBRADOR ELÉTR.</v>
          </cell>
          <cell r="V97">
            <v>3.17</v>
          </cell>
          <cell r="W97">
            <v>2</v>
          </cell>
        </row>
        <row r="98">
          <cell r="B98" t="str">
            <v>ÔNIBUS FRETADO</v>
          </cell>
          <cell r="E98" t="str">
            <v> </v>
          </cell>
          <cell r="F98">
            <v>1</v>
          </cell>
          <cell r="H98">
            <v>50</v>
          </cell>
          <cell r="L98">
            <v>120</v>
          </cell>
          <cell r="N98">
            <v>6000</v>
          </cell>
          <cell r="T98">
            <v>0</v>
          </cell>
          <cell r="U98" t="str">
            <v>VIBRADOR PNEUM.</v>
          </cell>
          <cell r="V98">
            <v>5.2</v>
          </cell>
          <cell r="W98">
            <v>4</v>
          </cell>
        </row>
        <row r="99">
          <cell r="B99" t="str">
            <v>ÔNIBUS PARADO</v>
          </cell>
          <cell r="E99" t="str">
            <v> </v>
          </cell>
          <cell r="F99">
            <v>1</v>
          </cell>
          <cell r="H99">
            <v>50</v>
          </cell>
          <cell r="L99">
            <v>80</v>
          </cell>
          <cell r="N99">
            <v>4000</v>
          </cell>
          <cell r="T99">
            <v>0</v>
          </cell>
          <cell r="W99">
            <v>0</v>
          </cell>
        </row>
        <row r="100">
          <cell r="E100" t="str">
            <v> </v>
          </cell>
          <cell r="H100">
            <v>0</v>
          </cell>
          <cell r="N100">
            <v>0</v>
          </cell>
          <cell r="T100">
            <v>0</v>
          </cell>
        </row>
        <row r="101">
          <cell r="F101" t="str">
            <v>    TOTAL - 03</v>
          </cell>
          <cell r="N101">
            <v>14500</v>
          </cell>
        </row>
        <row r="103">
          <cell r="H103" t="str">
            <v>04 - DESPESAS COM SAÚDE</v>
          </cell>
        </row>
        <row r="105">
          <cell r="B105" t="str">
            <v>ESPECIFICAÇÃO</v>
          </cell>
          <cell r="D105" t="str">
            <v>QUANTIDADE</v>
          </cell>
          <cell r="H105" t="str">
            <v>HOMENS</v>
          </cell>
          <cell r="J105" t="str">
            <v>    PREÇO UNITÁRIO</v>
          </cell>
          <cell r="N105" t="str">
            <v>RESULTADO</v>
          </cell>
        </row>
        <row r="106">
          <cell r="K106" t="str">
            <v>( R$ )</v>
          </cell>
          <cell r="N106" t="str">
            <v> ( R$ )</v>
          </cell>
        </row>
        <row r="107">
          <cell r="B107" t="str">
            <v>EXAMES MÉDICOS</v>
          </cell>
          <cell r="E107" t="str">
            <v> </v>
          </cell>
          <cell r="F107">
            <v>1</v>
          </cell>
          <cell r="H107">
            <v>119</v>
          </cell>
          <cell r="L107">
            <v>27</v>
          </cell>
          <cell r="N107">
            <v>3213</v>
          </cell>
        </row>
        <row r="108">
          <cell r="B108" t="str">
            <v>SEGURO SAÚDE</v>
          </cell>
          <cell r="N108">
            <v>0</v>
          </cell>
        </row>
        <row r="109">
          <cell r="B109" t="str">
            <v>PLANO SAÚDE</v>
          </cell>
          <cell r="E109" t="str">
            <v> </v>
          </cell>
          <cell r="N109">
            <v>0</v>
          </cell>
        </row>
        <row r="110">
          <cell r="F110" t="str">
            <v>    TOTAL - 04</v>
          </cell>
          <cell r="N110">
            <v>3213</v>
          </cell>
        </row>
        <row r="112">
          <cell r="G112" t="str">
            <v>05  - EQUIPAMENTOS  </v>
          </cell>
        </row>
        <row r="114">
          <cell r="A114" t="str">
            <v>A - EQUIPAMENTOS PRÓPRIOS</v>
          </cell>
        </row>
        <row r="115">
          <cell r="B115" t="str">
            <v>EQUIPAMENTO</v>
          </cell>
          <cell r="D115">
            <v>50</v>
          </cell>
          <cell r="E115" t="str">
            <v>QTDE</v>
          </cell>
          <cell r="H115" t="str">
            <v>DIAS</v>
          </cell>
          <cell r="J115" t="str">
            <v>     PREÇO/DIA</v>
          </cell>
          <cell r="N115" t="str">
            <v>RESULTADO</v>
          </cell>
        </row>
        <row r="116">
          <cell r="K116" t="str">
            <v>( R$ )</v>
          </cell>
          <cell r="N116" t="str">
            <v>( R$ )</v>
          </cell>
        </row>
        <row r="117">
          <cell r="B117" t="str">
            <v>PLATAFORMA 5M</v>
          </cell>
          <cell r="F117">
            <v>1</v>
          </cell>
          <cell r="H117">
            <v>50</v>
          </cell>
          <cell r="L117">
            <v>0.4</v>
          </cell>
          <cell r="N117">
            <v>20</v>
          </cell>
        </row>
        <row r="118">
          <cell r="B118" t="str">
            <v>ARGAM. (MANINHO)</v>
          </cell>
          <cell r="F118">
            <v>3</v>
          </cell>
          <cell r="H118">
            <v>50</v>
          </cell>
          <cell r="L118">
            <v>1.8</v>
          </cell>
          <cell r="N118">
            <v>270</v>
          </cell>
        </row>
        <row r="119">
          <cell r="B119" t="str">
            <v>PLAINA ELÉTR. MAN.</v>
          </cell>
          <cell r="F119">
            <v>2</v>
          </cell>
          <cell r="H119">
            <v>50</v>
          </cell>
          <cell r="L119">
            <v>0.58</v>
          </cell>
          <cell r="N119">
            <v>57.99999999999999</v>
          </cell>
        </row>
        <row r="120">
          <cell r="B120" t="str">
            <v>DESENGROSSO</v>
          </cell>
          <cell r="F120">
            <v>1</v>
          </cell>
          <cell r="H120">
            <v>50</v>
          </cell>
          <cell r="L120">
            <v>5.5</v>
          </cell>
          <cell r="N120">
            <v>275</v>
          </cell>
        </row>
        <row r="121">
          <cell r="B121" t="str">
            <v>DISTRIB. DE AR</v>
          </cell>
          <cell r="F121">
            <v>6</v>
          </cell>
          <cell r="H121">
            <v>50</v>
          </cell>
          <cell r="L121">
            <v>0.5</v>
          </cell>
          <cell r="N121">
            <v>150</v>
          </cell>
        </row>
        <row r="122">
          <cell r="B122" t="str">
            <v>FURADEIRA ELÉTR.</v>
          </cell>
          <cell r="F122">
            <v>4</v>
          </cell>
          <cell r="H122">
            <v>50</v>
          </cell>
          <cell r="L122">
            <v>1.88</v>
          </cell>
          <cell r="N122">
            <v>376</v>
          </cell>
        </row>
        <row r="123">
          <cell r="B123" t="str">
            <v>PLAINA ELÉTR. BAN.</v>
          </cell>
          <cell r="F123">
            <v>1</v>
          </cell>
          <cell r="H123">
            <v>50</v>
          </cell>
          <cell r="L123">
            <v>3.25</v>
          </cell>
          <cell r="N123">
            <v>162.5</v>
          </cell>
        </row>
        <row r="124">
          <cell r="B124" t="str">
            <v>SERRA FITA</v>
          </cell>
          <cell r="F124">
            <v>1</v>
          </cell>
          <cell r="H124">
            <v>50</v>
          </cell>
          <cell r="L124">
            <v>3.07</v>
          </cell>
          <cell r="N124">
            <v>153.5</v>
          </cell>
        </row>
        <row r="125">
          <cell r="B125" t="str">
            <v>LIXADEIRA ELÉTR.</v>
          </cell>
          <cell r="F125">
            <v>4</v>
          </cell>
          <cell r="H125">
            <v>50</v>
          </cell>
          <cell r="L125">
            <v>1.26</v>
          </cell>
          <cell r="N125">
            <v>252</v>
          </cell>
        </row>
        <row r="126">
          <cell r="B126" t="str">
            <v>CONJ. OXICORTE</v>
          </cell>
          <cell r="F126">
            <v>1</v>
          </cell>
          <cell r="H126">
            <v>50</v>
          </cell>
          <cell r="L126">
            <v>1.44</v>
          </cell>
          <cell r="N126">
            <v>72</v>
          </cell>
        </row>
        <row r="127">
          <cell r="B127" t="str">
            <v>MÁQ. DE CORTE</v>
          </cell>
          <cell r="F127">
            <v>4</v>
          </cell>
          <cell r="H127">
            <v>50</v>
          </cell>
          <cell r="L127">
            <v>2.44</v>
          </cell>
          <cell r="N127">
            <v>488</v>
          </cell>
        </row>
        <row r="128">
          <cell r="B128" t="str">
            <v>MÁQ. DE SOLDA</v>
          </cell>
          <cell r="F128">
            <v>1</v>
          </cell>
          <cell r="H128">
            <v>50</v>
          </cell>
          <cell r="L128">
            <v>1.61</v>
          </cell>
          <cell r="N128">
            <v>80.5</v>
          </cell>
        </row>
        <row r="129">
          <cell r="B129" t="str">
            <v>MÁQ. PROJEÇÃO</v>
          </cell>
          <cell r="H129">
            <v>0</v>
          </cell>
          <cell r="L129">
            <v>30</v>
          </cell>
          <cell r="N129">
            <v>0</v>
          </cell>
        </row>
        <row r="130">
          <cell r="B130" t="str">
            <v>MISTURADOR</v>
          </cell>
          <cell r="F130">
            <v>4</v>
          </cell>
          <cell r="H130">
            <v>50</v>
          </cell>
          <cell r="L130">
            <v>5.6</v>
          </cell>
          <cell r="N130">
            <v>1120</v>
          </cell>
        </row>
        <row r="131">
          <cell r="B131" t="str">
            <v>PAINEL ELÉTRICO</v>
          </cell>
          <cell r="F131">
            <v>6</v>
          </cell>
          <cell r="H131">
            <v>50</v>
          </cell>
          <cell r="L131">
            <v>0.3</v>
          </cell>
          <cell r="N131">
            <v>90</v>
          </cell>
        </row>
        <row r="132">
          <cell r="B132" t="str">
            <v>SERRA CIRC. BAN.</v>
          </cell>
          <cell r="F132">
            <v>2</v>
          </cell>
          <cell r="H132">
            <v>50</v>
          </cell>
          <cell r="L132">
            <v>1.34</v>
          </cell>
          <cell r="N132">
            <v>134</v>
          </cell>
        </row>
        <row r="133">
          <cell r="B133" t="str">
            <v>SERRA TICO-TICO</v>
          </cell>
          <cell r="F133">
            <v>4</v>
          </cell>
          <cell r="H133">
            <v>50</v>
          </cell>
          <cell r="L133">
            <v>1.32</v>
          </cell>
          <cell r="N133">
            <v>264</v>
          </cell>
        </row>
        <row r="134">
          <cell r="B134" t="str">
            <v>SERRA CIRC. MAN.</v>
          </cell>
          <cell r="F134">
            <v>2</v>
          </cell>
          <cell r="H134">
            <v>50</v>
          </cell>
          <cell r="L134">
            <v>0.96</v>
          </cell>
          <cell r="N134">
            <v>96</v>
          </cell>
        </row>
        <row r="135">
          <cell r="B135" t="str">
            <v>TIRFOR</v>
          </cell>
          <cell r="F135">
            <v>6</v>
          </cell>
          <cell r="H135">
            <v>50</v>
          </cell>
          <cell r="L135">
            <v>1.5</v>
          </cell>
          <cell r="N135">
            <v>450</v>
          </cell>
          <cell r="Q135" t="str">
            <v>PRIMEIRO TURNO</v>
          </cell>
          <cell r="V135" t="str">
            <v>SUBTOTAL</v>
          </cell>
          <cell r="W135" t="str">
            <v>TOTAL</v>
          </cell>
          <cell r="AB135" t="str">
            <v>TOTAL ( SAL+ENC.)</v>
          </cell>
        </row>
        <row r="136">
          <cell r="B136" t="str">
            <v>RÁDIO INTERCOM.</v>
          </cell>
          <cell r="F136">
            <v>10</v>
          </cell>
          <cell r="H136">
            <v>50</v>
          </cell>
          <cell r="L136">
            <v>2</v>
          </cell>
          <cell r="N136">
            <v>1000</v>
          </cell>
          <cell r="Q136" t="str">
            <v>DIAS </v>
          </cell>
          <cell r="R136" t="str">
            <v>HORAS</v>
          </cell>
          <cell r="S136" t="str">
            <v>TAXA H.E.</v>
          </cell>
          <cell r="T136" t="str">
            <v>TAXA A.N.</v>
          </cell>
          <cell r="U136" t="str">
            <v>TAXA E.S.</v>
          </cell>
          <cell r="V136" t="str">
            <v>C/ENCARGOS</v>
          </cell>
          <cell r="W136" t="str">
            <v>C/ PERICUL.</v>
          </cell>
        </row>
        <row r="137">
          <cell r="B137" t="str">
            <v>TALHA ELÉTRICA</v>
          </cell>
          <cell r="F137">
            <v>2</v>
          </cell>
          <cell r="H137">
            <v>50</v>
          </cell>
          <cell r="L137">
            <v>3.77</v>
          </cell>
          <cell r="N137">
            <v>377</v>
          </cell>
          <cell r="Q137">
            <v>6</v>
          </cell>
          <cell r="R137">
            <v>7.3333</v>
          </cell>
          <cell r="S137">
            <v>1</v>
          </cell>
          <cell r="T137">
            <v>1</v>
          </cell>
          <cell r="U137">
            <v>2.05</v>
          </cell>
          <cell r="V137">
            <v>90.19959</v>
          </cell>
          <cell r="W137">
            <v>0</v>
          </cell>
          <cell r="X137" t="str">
            <v>HN</v>
          </cell>
          <cell r="AB137">
            <v>90.19959</v>
          </cell>
        </row>
        <row r="138">
          <cell r="B138" t="str">
            <v>TRANSPALETA</v>
          </cell>
          <cell r="F138">
            <v>2</v>
          </cell>
          <cell r="H138">
            <v>50</v>
          </cell>
          <cell r="L138">
            <v>1.09</v>
          </cell>
          <cell r="N138">
            <v>109.00000000000001</v>
          </cell>
          <cell r="Q138">
            <v>6</v>
          </cell>
          <cell r="R138">
            <v>3.6666999999999996</v>
          </cell>
          <cell r="S138">
            <v>2</v>
          </cell>
          <cell r="T138">
            <v>1</v>
          </cell>
          <cell r="U138">
            <v>1.4</v>
          </cell>
          <cell r="V138">
            <v>61.60055999999999</v>
          </cell>
          <cell r="W138">
            <v>0</v>
          </cell>
          <cell r="X138" t="str">
            <v>HE</v>
          </cell>
          <cell r="AB138">
            <v>61.60055999999999</v>
          </cell>
        </row>
        <row r="139">
          <cell r="B139" t="str">
            <v>VIBRADOR PNEUM.</v>
          </cell>
          <cell r="F139">
            <v>2</v>
          </cell>
          <cell r="H139">
            <v>50</v>
          </cell>
          <cell r="L139">
            <v>5.2</v>
          </cell>
          <cell r="N139">
            <v>520</v>
          </cell>
          <cell r="Q139">
            <v>1</v>
          </cell>
          <cell r="R139">
            <v>11</v>
          </cell>
          <cell r="S139">
            <v>2</v>
          </cell>
          <cell r="T139">
            <v>1</v>
          </cell>
          <cell r="U139">
            <v>1.4</v>
          </cell>
          <cell r="V139">
            <v>30.799999999999997</v>
          </cell>
          <cell r="W139">
            <v>0</v>
          </cell>
          <cell r="X139" t="str">
            <v>HD</v>
          </cell>
          <cell r="AB139">
            <v>30.799999999999997</v>
          </cell>
        </row>
        <row r="140">
          <cell r="B140" t="str">
            <v>CAIXOTÃO METÁLICO</v>
          </cell>
          <cell r="F140">
            <v>4</v>
          </cell>
          <cell r="H140">
            <v>50</v>
          </cell>
          <cell r="L140">
            <v>0.5</v>
          </cell>
          <cell r="N140">
            <v>100</v>
          </cell>
        </row>
        <row r="141">
          <cell r="B141" t="str">
            <v>UNIDADE DE VÁCUO</v>
          </cell>
          <cell r="F141">
            <v>2</v>
          </cell>
          <cell r="H141">
            <v>50</v>
          </cell>
          <cell r="L141">
            <v>2.2</v>
          </cell>
          <cell r="N141">
            <v>220.00000000000003</v>
          </cell>
        </row>
        <row r="142">
          <cell r="H142" t="str">
            <v>TOTAL DE "A"</v>
          </cell>
          <cell r="N142">
            <v>6837.5</v>
          </cell>
        </row>
        <row r="143">
          <cell r="A143" t="str">
            <v>B - ALUGUEL DE EQUIPAMENTOS</v>
          </cell>
          <cell r="Q143" t="str">
            <v>SEGUNDO TURNO</v>
          </cell>
          <cell r="V143" t="str">
            <v>SUBTOTAL</v>
          </cell>
          <cell r="W143" t="str">
            <v>TOTAL</v>
          </cell>
        </row>
        <row r="144">
          <cell r="B144" t="str">
            <v>ROMPEDOR NORTOF</v>
          </cell>
          <cell r="F144">
            <v>20</v>
          </cell>
          <cell r="H144">
            <v>10</v>
          </cell>
          <cell r="L144">
            <v>15.44</v>
          </cell>
          <cell r="N144">
            <v>3088</v>
          </cell>
          <cell r="Q144" t="str">
            <v>DIAS </v>
          </cell>
          <cell r="R144" t="str">
            <v>HORAS</v>
          </cell>
          <cell r="S144" t="str">
            <v>TAXA H.E.</v>
          </cell>
          <cell r="T144" t="str">
            <v>TAXA A.N.</v>
          </cell>
          <cell r="U144" t="str">
            <v>TAXA E.S.</v>
          </cell>
          <cell r="V144" t="str">
            <v>C/ENCARGOS</v>
          </cell>
          <cell r="W144" t="str">
            <v>C/ PERICUL.</v>
          </cell>
        </row>
        <row r="145">
          <cell r="B145" t="str">
            <v>COMPRESSOR 750</v>
          </cell>
          <cell r="F145">
            <v>1</v>
          </cell>
          <cell r="H145">
            <v>10</v>
          </cell>
          <cell r="J145" t="str">
            <v>20 h/dia</v>
          </cell>
          <cell r="L145">
            <v>500</v>
          </cell>
          <cell r="N145">
            <v>5000</v>
          </cell>
          <cell r="Q145">
            <v>6</v>
          </cell>
          <cell r="R145">
            <v>7.3333</v>
          </cell>
          <cell r="S145">
            <v>1</v>
          </cell>
          <cell r="T145">
            <v>1</v>
          </cell>
          <cell r="U145">
            <v>2.05</v>
          </cell>
          <cell r="V145">
            <v>90.19959</v>
          </cell>
          <cell r="W145">
            <v>0</v>
          </cell>
          <cell r="X145" t="str">
            <v>HN</v>
          </cell>
          <cell r="AB145">
            <v>90.19959</v>
          </cell>
        </row>
        <row r="146">
          <cell r="B146" t="str">
            <v>PÁ CARREGADEIRA</v>
          </cell>
          <cell r="F146">
            <v>1</v>
          </cell>
          <cell r="H146">
            <v>10</v>
          </cell>
          <cell r="J146" t="str">
            <v>8 h/dia</v>
          </cell>
          <cell r="L146">
            <v>320</v>
          </cell>
          <cell r="N146">
            <v>3200</v>
          </cell>
          <cell r="Q146">
            <v>6</v>
          </cell>
          <cell r="R146">
            <v>4.6667</v>
          </cell>
          <cell r="S146">
            <v>2</v>
          </cell>
          <cell r="T146">
            <v>1</v>
          </cell>
          <cell r="U146">
            <v>1.4</v>
          </cell>
          <cell r="V146">
            <v>78.40055999999998</v>
          </cell>
          <cell r="W146">
            <v>0</v>
          </cell>
          <cell r="X146" t="str">
            <v>HE</v>
          </cell>
          <cell r="AB146">
            <v>78.40055999999998</v>
          </cell>
        </row>
        <row r="147">
          <cell r="B147" t="str">
            <v>EMPILHADEIRA Noite</v>
          </cell>
          <cell r="F147">
            <v>1</v>
          </cell>
          <cell r="H147">
            <v>50</v>
          </cell>
          <cell r="J147" t="str">
            <v>8 h/noite</v>
          </cell>
          <cell r="L147">
            <v>240</v>
          </cell>
          <cell r="N147">
            <v>12000</v>
          </cell>
        </row>
        <row r="148">
          <cell r="B148" t="str">
            <v>EMPILHADEIRA Dia</v>
          </cell>
          <cell r="F148">
            <v>2</v>
          </cell>
          <cell r="H148">
            <v>50</v>
          </cell>
          <cell r="J148" t="str">
            <v>11 h/dia</v>
          </cell>
          <cell r="L148">
            <v>330</v>
          </cell>
          <cell r="N148">
            <v>33000</v>
          </cell>
        </row>
        <row r="149">
          <cell r="B149" t="str">
            <v>ANDAIME TUBULAR</v>
          </cell>
          <cell r="F149">
            <v>4000</v>
          </cell>
          <cell r="H149">
            <v>2</v>
          </cell>
          <cell r="L149">
            <v>1.5</v>
          </cell>
          <cell r="N149">
            <v>12000</v>
          </cell>
        </row>
        <row r="150">
          <cell r="B150" t="str">
            <v>CAMINHÃO TRUCK</v>
          </cell>
          <cell r="F150">
            <v>1</v>
          </cell>
          <cell r="H150">
            <v>2</v>
          </cell>
          <cell r="J150" t="str">
            <v>150,00 /dia</v>
          </cell>
          <cell r="L150">
            <v>4500</v>
          </cell>
          <cell r="N150">
            <v>9000</v>
          </cell>
          <cell r="Q150">
            <v>6</v>
          </cell>
          <cell r="R150">
            <v>4.3333</v>
          </cell>
          <cell r="S150">
            <v>1</v>
          </cell>
          <cell r="T150">
            <v>0.3714</v>
          </cell>
          <cell r="U150">
            <v>1.373</v>
          </cell>
          <cell r="V150">
            <v>13.258135213560003</v>
          </cell>
          <cell r="W150">
            <v>0</v>
          </cell>
          <cell r="X150" t="str">
            <v>HNN</v>
          </cell>
          <cell r="AB150">
            <v>13.258135213560003</v>
          </cell>
        </row>
        <row r="151">
          <cell r="B151" t="str">
            <v>CAÇAMBAS BF </v>
          </cell>
          <cell r="F151">
            <v>164.22325</v>
          </cell>
          <cell r="H151">
            <v>1</v>
          </cell>
          <cell r="L151">
            <v>40</v>
          </cell>
          <cell r="N151">
            <v>6568.93</v>
          </cell>
          <cell r="Q151">
            <v>6</v>
          </cell>
          <cell r="R151">
            <v>2.6666999999999996</v>
          </cell>
          <cell r="S151">
            <v>1</v>
          </cell>
          <cell r="T151">
            <v>0.3714</v>
          </cell>
          <cell r="U151">
            <v>1.373</v>
          </cell>
          <cell r="V151">
            <v>8.15901718644</v>
          </cell>
          <cell r="W151">
            <v>0</v>
          </cell>
          <cell r="X151" t="str">
            <v>HEN</v>
          </cell>
          <cell r="AB151">
            <v>8.15901718644</v>
          </cell>
        </row>
        <row r="152">
          <cell r="H152" t="str">
            <v>TOTAL DE "B"</v>
          </cell>
          <cell r="N152">
            <v>83856.93</v>
          </cell>
        </row>
        <row r="153">
          <cell r="B153" t="str">
            <v>    </v>
          </cell>
          <cell r="H153" t="str">
            <v>TOTAL - 05 ( A+B )</v>
          </cell>
          <cell r="L153">
            <v>0</v>
          </cell>
          <cell r="N153">
            <v>90694.43</v>
          </cell>
          <cell r="Q153">
            <v>1</v>
          </cell>
          <cell r="R153">
            <v>12</v>
          </cell>
          <cell r="S153">
            <v>2</v>
          </cell>
          <cell r="T153">
            <v>1</v>
          </cell>
          <cell r="U153">
            <v>1.4</v>
          </cell>
          <cell r="V153">
            <v>33.599999999999994</v>
          </cell>
          <cell r="W153">
            <v>0</v>
          </cell>
          <cell r="X153" t="str">
            <v>HD</v>
          </cell>
          <cell r="AB153">
            <v>33.599999999999994</v>
          </cell>
        </row>
        <row r="154">
          <cell r="Q154">
            <v>1</v>
          </cell>
          <cell r="R154">
            <v>7</v>
          </cell>
          <cell r="S154">
            <v>1</v>
          </cell>
          <cell r="T154">
            <v>0.3714</v>
          </cell>
          <cell r="U154">
            <v>1.373</v>
          </cell>
          <cell r="V154">
            <v>3.5695254000000003</v>
          </cell>
          <cell r="W154">
            <v>0</v>
          </cell>
          <cell r="X154" t="str">
            <v>HDN</v>
          </cell>
          <cell r="AB154">
            <v>3.5695254000000003</v>
          </cell>
        </row>
        <row r="155">
          <cell r="B155" t="str">
            <v>06 - MATERIAL DE CONSUMO / DESPESAS DIVERSAS</v>
          </cell>
        </row>
        <row r="156">
          <cell r="B156" t="str">
            <v>MATERIAL</v>
          </cell>
          <cell r="D156" t="str">
            <v>UNID.</v>
          </cell>
          <cell r="F156" t="str">
            <v>QTDE.</v>
          </cell>
          <cell r="H156" t="str">
            <v>  PREÇO UNITÁRIO</v>
          </cell>
          <cell r="L156" t="str">
            <v>IMPOSTOS</v>
          </cell>
          <cell r="N156" t="str">
            <v>RESULTADO</v>
          </cell>
          <cell r="Q156">
            <v>2</v>
          </cell>
          <cell r="S156" t="str">
            <v>(A) SUBTOTAL</v>
          </cell>
          <cell r="V156">
            <v>409.78697779999993</v>
          </cell>
          <cell r="W156">
            <v>0</v>
          </cell>
          <cell r="X156" t="str">
            <v>TOTAIS                   =</v>
          </cell>
          <cell r="AA156">
            <v>0</v>
          </cell>
          <cell r="AB156">
            <v>409.78697779999993</v>
          </cell>
        </row>
        <row r="157">
          <cell r="I157" t="str">
            <v>( R$ )</v>
          </cell>
          <cell r="L157" t="str">
            <v>( R$ )</v>
          </cell>
          <cell r="N157" t="str">
            <v>( R$ )</v>
          </cell>
          <cell r="Q157">
            <v>5</v>
          </cell>
          <cell r="S157" t="str">
            <v>(B) TOTAL DE HORAS TRAB.</v>
          </cell>
          <cell r="V157">
            <v>161</v>
          </cell>
          <cell r="X157" t="str">
            <v>PROPORÇÕES        =</v>
          </cell>
        </row>
        <row r="158">
          <cell r="B158" t="str">
            <v>PRANCHAO 40mm</v>
          </cell>
          <cell r="D158" t="str">
            <v>m²</v>
          </cell>
          <cell r="F158">
            <v>450</v>
          </cell>
          <cell r="J158">
            <v>25</v>
          </cell>
          <cell r="L158">
            <v>1</v>
          </cell>
          <cell r="N158">
            <v>11250</v>
          </cell>
          <cell r="Q158">
            <v>7</v>
          </cell>
          <cell r="S158" t="str">
            <v>(C) TAXA DE ENCARGOS (A/B)</v>
          </cell>
          <cell r="V158">
            <v>2.5452607316770184</v>
          </cell>
          <cell r="X158" t="str">
            <v>TAXA DE  ENCARGOS ..............</v>
          </cell>
        </row>
        <row r="159">
          <cell r="B159" t="str">
            <v>DISCO DIAM.14"</v>
          </cell>
          <cell r="D159" t="str">
            <v>PÇ</v>
          </cell>
          <cell r="F159">
            <v>26</v>
          </cell>
          <cell r="J159">
            <v>319</v>
          </cell>
          <cell r="L159">
            <v>1</v>
          </cell>
          <cell r="N159">
            <v>8294</v>
          </cell>
          <cell r="Q159">
            <v>2.6666999999999996</v>
          </cell>
        </row>
        <row r="160">
          <cell r="B160" t="str">
            <v>TÁBUAS</v>
          </cell>
          <cell r="D160" t="str">
            <v>M²</v>
          </cell>
          <cell r="F160">
            <v>1000</v>
          </cell>
          <cell r="J160">
            <v>9.5</v>
          </cell>
          <cell r="L160">
            <v>1</v>
          </cell>
          <cell r="N160">
            <v>9500</v>
          </cell>
        </row>
        <row r="161">
          <cell r="B161" t="str">
            <v>COMPENSADO 4mm</v>
          </cell>
          <cell r="D161" t="str">
            <v>FL</v>
          </cell>
          <cell r="F161">
            <v>20</v>
          </cell>
          <cell r="J161">
            <v>16.5</v>
          </cell>
          <cell r="L161">
            <v>1</v>
          </cell>
          <cell r="N161">
            <v>330</v>
          </cell>
        </row>
        <row r="162">
          <cell r="B162" t="str">
            <v>MADEIRITE 10mm</v>
          </cell>
          <cell r="D162" t="str">
            <v>FL</v>
          </cell>
          <cell r="F162">
            <v>200</v>
          </cell>
          <cell r="J162">
            <v>14.8</v>
          </cell>
          <cell r="L162">
            <v>1</v>
          </cell>
          <cell r="N162">
            <v>2960</v>
          </cell>
        </row>
        <row r="163">
          <cell r="B163" t="str">
            <v>PAUS 8x8 E 12x8</v>
          </cell>
          <cell r="D163" t="str">
            <v>M</v>
          </cell>
          <cell r="F163">
            <v>1500</v>
          </cell>
          <cell r="J163">
            <v>1.9</v>
          </cell>
          <cell r="L163">
            <v>1</v>
          </cell>
          <cell r="N163">
            <v>2850</v>
          </cell>
        </row>
        <row r="164">
          <cell r="B164" t="str">
            <v>ÓLEO DIESEL</v>
          </cell>
          <cell r="D164" t="str">
            <v>LT</v>
          </cell>
          <cell r="F164">
            <v>2500</v>
          </cell>
          <cell r="J164">
            <v>0.86</v>
          </cell>
          <cell r="L164">
            <v>1</v>
          </cell>
          <cell r="N164">
            <v>2150</v>
          </cell>
        </row>
        <row r="165">
          <cell r="B165" t="str">
            <v>MAT. DIVERSOS</v>
          </cell>
          <cell r="D165" t="str">
            <v>VERBA</v>
          </cell>
          <cell r="F165">
            <v>1</v>
          </cell>
          <cell r="J165">
            <v>2836.150544690143</v>
          </cell>
          <cell r="L165">
            <v>1</v>
          </cell>
          <cell r="N165">
            <v>2836.150544690143</v>
          </cell>
        </row>
        <row r="166">
          <cell r="B166" t="str">
            <v>MAT.ELÉTRICO</v>
          </cell>
          <cell r="D166" t="str">
            <v>VERBA</v>
          </cell>
          <cell r="F166">
            <v>0.5</v>
          </cell>
          <cell r="J166">
            <v>5672.301089380286</v>
          </cell>
          <cell r="L166">
            <v>1</v>
          </cell>
          <cell r="N166">
            <v>2836.150544690143</v>
          </cell>
        </row>
        <row r="167">
          <cell r="B167" t="str">
            <v>LONA ENCERADA</v>
          </cell>
          <cell r="D167" t="str">
            <v>VERBA</v>
          </cell>
          <cell r="F167">
            <v>1</v>
          </cell>
          <cell r="J167">
            <v>2000</v>
          </cell>
          <cell r="L167">
            <v>1</v>
          </cell>
          <cell r="N167">
            <v>2000</v>
          </cell>
        </row>
        <row r="168">
          <cell r="B168" t="str">
            <v>MONT./DESM. AND.</v>
          </cell>
          <cell r="D168" t="str">
            <v>VERBA</v>
          </cell>
          <cell r="F168">
            <v>1</v>
          </cell>
          <cell r="J168">
            <v>8000</v>
          </cell>
          <cell r="L168">
            <v>2</v>
          </cell>
          <cell r="N168">
            <v>16000</v>
          </cell>
        </row>
        <row r="169">
          <cell r="B169" t="str">
            <v>TOPOGRAFIA</v>
          </cell>
          <cell r="D169" t="str">
            <v>VERBA</v>
          </cell>
          <cell r="F169">
            <v>1</v>
          </cell>
          <cell r="J169">
            <v>2000</v>
          </cell>
          <cell r="L169">
            <v>1</v>
          </cell>
          <cell r="N169">
            <v>2000</v>
          </cell>
        </row>
        <row r="170">
          <cell r="B170" t="str">
            <v>DESP. DIVERSAS</v>
          </cell>
          <cell r="D170" t="str">
            <v>VERBA</v>
          </cell>
          <cell r="F170">
            <v>1</v>
          </cell>
          <cell r="J170">
            <v>5672.301089380286</v>
          </cell>
          <cell r="L170">
            <v>1</v>
          </cell>
          <cell r="N170">
            <v>5672.301089380286</v>
          </cell>
        </row>
        <row r="171">
          <cell r="J171" t="str">
            <v>TOTAL - 06</v>
          </cell>
          <cell r="L171">
            <v>63006.301089380286</v>
          </cell>
          <cell r="N171">
            <v>68678.60217876057</v>
          </cell>
        </row>
        <row r="172">
          <cell r="D172" t="str">
            <v>07 - EQUIPAMENTOS DE PROTEÇÃO INDIVIDUAL (EPI)</v>
          </cell>
        </row>
        <row r="173">
          <cell r="G173" t="str">
            <v>E FERRAMENTAL</v>
          </cell>
        </row>
        <row r="175">
          <cell r="B175" t="str">
            <v>DISCRIMINAÇÃO</v>
          </cell>
          <cell r="D175" t="str">
            <v>   HOMEM HORA</v>
          </cell>
          <cell r="J175" t="str">
            <v> TAXA P/ H.H.</v>
          </cell>
          <cell r="N175" t="str">
            <v>RESULTADO</v>
          </cell>
        </row>
        <row r="176">
          <cell r="K176" t="str">
            <v>( R$ )</v>
          </cell>
          <cell r="N176" t="str">
            <v>( R$ )</v>
          </cell>
        </row>
        <row r="177">
          <cell r="B177" t="str">
            <v>EPI's</v>
          </cell>
          <cell r="H177">
            <v>58875</v>
          </cell>
          <cell r="L177">
            <v>0.25</v>
          </cell>
          <cell r="N177">
            <v>14718.75</v>
          </cell>
        </row>
        <row r="178">
          <cell r="B178" t="str">
            <v>FERRAMENTAL</v>
          </cell>
          <cell r="H178">
            <v>49825</v>
          </cell>
          <cell r="L178">
            <v>0.05</v>
          </cell>
          <cell r="N178">
            <v>2491.25</v>
          </cell>
        </row>
        <row r="180">
          <cell r="G180" t="str">
            <v>TOTAL-07</v>
          </cell>
          <cell r="M180" t="str">
            <v> </v>
          </cell>
          <cell r="N180">
            <v>17210</v>
          </cell>
        </row>
        <row r="182">
          <cell r="A182" t="str">
            <v> </v>
          </cell>
          <cell r="H182" t="str">
            <v>08 - ALOJAMENTO</v>
          </cell>
          <cell r="K182" t="str">
            <v>(</v>
          </cell>
          <cell r="L182">
            <v>5050</v>
          </cell>
          <cell r="N182" t="str">
            <v>HOMEM DIA)</v>
          </cell>
        </row>
        <row r="183">
          <cell r="A183" t="str">
            <v> </v>
          </cell>
        </row>
        <row r="184">
          <cell r="B184" t="str">
            <v>DISCRIMINAÇÃO</v>
          </cell>
          <cell r="D184" t="str">
            <v>  N.º DE</v>
          </cell>
          <cell r="H184" t="str">
            <v>PERÍODO MÊS/DIA</v>
          </cell>
          <cell r="L184" t="str">
            <v>PREÇO</v>
          </cell>
          <cell r="N184" t="str">
            <v>RESULTADO</v>
          </cell>
        </row>
        <row r="185">
          <cell r="D185" t="str">
            <v>CASA/HOMENS</v>
          </cell>
          <cell r="L185" t="str">
            <v>MÊS/DIA</v>
          </cell>
          <cell r="N185" t="str">
            <v>( R$ )</v>
          </cell>
        </row>
        <row r="186">
          <cell r="L186" t="str">
            <v>( R$ )</v>
          </cell>
        </row>
        <row r="187">
          <cell r="B187" t="str">
            <v>CASA: - ALUGUEL</v>
          </cell>
          <cell r="F187">
            <v>5</v>
          </cell>
          <cell r="J187">
            <v>3</v>
          </cell>
          <cell r="L187">
            <v>900</v>
          </cell>
          <cell r="N187">
            <v>13500</v>
          </cell>
        </row>
        <row r="188">
          <cell r="B188" t="str">
            <v>- LUZ/ÁGUA,ETC</v>
          </cell>
          <cell r="F188">
            <v>5</v>
          </cell>
          <cell r="J188">
            <v>3</v>
          </cell>
          <cell r="L188">
            <v>250</v>
          </cell>
          <cell r="N188">
            <v>3750</v>
          </cell>
        </row>
        <row r="189">
          <cell r="B189" t="str">
            <v>- DESP.DORMIT.</v>
          </cell>
          <cell r="J189">
            <v>0</v>
          </cell>
          <cell r="N189">
            <v>0</v>
          </cell>
        </row>
        <row r="190">
          <cell r="B190" t="str">
            <v>- MANUTENÇÃO</v>
          </cell>
          <cell r="J190">
            <v>0</v>
          </cell>
          <cell r="N190">
            <v>0</v>
          </cell>
        </row>
        <row r="191">
          <cell r="B191" t="str">
            <v>DIÁRIA DE HOTEL</v>
          </cell>
          <cell r="J191">
            <v>1</v>
          </cell>
          <cell r="L191">
            <v>9</v>
          </cell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G197" t="str">
            <v>TOTAL-08</v>
          </cell>
          <cell r="N197">
            <v>17250</v>
          </cell>
        </row>
        <row r="199">
          <cell r="H199" t="str">
            <v>09  - ALIMENTAÇÃO</v>
          </cell>
          <cell r="K199" t="str">
            <v>(</v>
          </cell>
          <cell r="L199">
            <v>5050</v>
          </cell>
          <cell r="N199" t="str">
            <v>HOMEM DIA)</v>
          </cell>
        </row>
        <row r="201">
          <cell r="B201" t="str">
            <v>DISCRIMINAÇÃO</v>
          </cell>
          <cell r="D201" t="str">
            <v>  N.o DE </v>
          </cell>
          <cell r="H201" t="str">
            <v>    QUANT./DIA x</v>
          </cell>
          <cell r="L201" t="str">
            <v>PREÇO</v>
          </cell>
          <cell r="N201" t="str">
            <v>RESULTADO</v>
          </cell>
        </row>
        <row r="202">
          <cell r="D202" t="str">
            <v>  HOMENS</v>
          </cell>
          <cell r="H202" t="str">
            <v>    N.o DE DIAS</v>
          </cell>
          <cell r="L202" t="str">
            <v>DIA (R$)</v>
          </cell>
          <cell r="N202" t="str">
            <v>( R$ )</v>
          </cell>
        </row>
        <row r="204">
          <cell r="B204" t="str">
            <v>CAFÉ DA MANHA</v>
          </cell>
          <cell r="F204">
            <v>6850</v>
          </cell>
          <cell r="H204">
            <v>1</v>
          </cell>
          <cell r="I204" t="str">
            <v>x</v>
          </cell>
          <cell r="J204">
            <v>1</v>
          </cell>
          <cell r="L204">
            <v>1</v>
          </cell>
          <cell r="N204">
            <v>6850</v>
          </cell>
        </row>
        <row r="205">
          <cell r="H205">
            <v>1</v>
          </cell>
          <cell r="I205" t="str">
            <v>x</v>
          </cell>
          <cell r="N205">
            <v>0</v>
          </cell>
        </row>
        <row r="206">
          <cell r="H206">
            <v>1</v>
          </cell>
          <cell r="I206" t="str">
            <v>x</v>
          </cell>
          <cell r="N206">
            <v>0</v>
          </cell>
        </row>
        <row r="207">
          <cell r="B207" t="str">
            <v>REFEIÇÕES</v>
          </cell>
          <cell r="F207">
            <v>59</v>
          </cell>
          <cell r="H207">
            <v>2</v>
          </cell>
          <cell r="I207" t="str">
            <v>x</v>
          </cell>
          <cell r="J207">
            <v>50</v>
          </cell>
          <cell r="L207">
            <v>4.2</v>
          </cell>
          <cell r="N207">
            <v>24780</v>
          </cell>
        </row>
        <row r="208">
          <cell r="F208">
            <v>45</v>
          </cell>
          <cell r="H208">
            <v>1</v>
          </cell>
          <cell r="I208" t="str">
            <v>x</v>
          </cell>
          <cell r="J208">
            <v>50</v>
          </cell>
          <cell r="L208">
            <v>4.2</v>
          </cell>
          <cell r="N208">
            <v>9450</v>
          </cell>
        </row>
        <row r="209">
          <cell r="H209">
            <v>2</v>
          </cell>
          <cell r="I209" t="str">
            <v>x</v>
          </cell>
          <cell r="N209">
            <v>0</v>
          </cell>
        </row>
        <row r="210">
          <cell r="B210" t="str">
            <v>LANCHES</v>
          </cell>
          <cell r="F210">
            <v>59</v>
          </cell>
          <cell r="H210">
            <v>1</v>
          </cell>
          <cell r="I210" t="str">
            <v>x</v>
          </cell>
          <cell r="J210">
            <v>50</v>
          </cell>
          <cell r="L210">
            <v>2.5</v>
          </cell>
          <cell r="N210">
            <v>7375</v>
          </cell>
        </row>
        <row r="211">
          <cell r="F211">
            <v>45</v>
          </cell>
          <cell r="H211">
            <v>1</v>
          </cell>
          <cell r="I211" t="str">
            <v>x</v>
          </cell>
          <cell r="J211">
            <v>50</v>
          </cell>
          <cell r="L211">
            <v>2.5</v>
          </cell>
          <cell r="N211">
            <v>5625</v>
          </cell>
        </row>
        <row r="212">
          <cell r="H212">
            <v>1</v>
          </cell>
          <cell r="I212" t="str">
            <v>x</v>
          </cell>
          <cell r="N212">
            <v>0</v>
          </cell>
        </row>
        <row r="213">
          <cell r="H213">
            <v>1</v>
          </cell>
          <cell r="I213" t="str">
            <v>x</v>
          </cell>
          <cell r="N213">
            <v>0</v>
          </cell>
        </row>
        <row r="215">
          <cell r="C215" t="str">
            <v>     </v>
          </cell>
          <cell r="G215" t="str">
            <v>TOTAL-09</v>
          </cell>
          <cell r="M215" t="str">
            <v> </v>
          </cell>
          <cell r="N215">
            <v>54080</v>
          </cell>
          <cell r="O215" t="str">
            <v> </v>
          </cell>
        </row>
        <row r="216">
          <cell r="O216" t="str">
            <v> </v>
          </cell>
        </row>
        <row r="217">
          <cell r="G217" t="str">
            <v>    </v>
          </cell>
          <cell r="H217" t="str">
            <v>10  - CANTEIRO DE OBRAS</v>
          </cell>
          <cell r="O217" t="str">
            <v> </v>
          </cell>
        </row>
        <row r="218">
          <cell r="B218" t="str">
            <v>DISCRIMINAÇÃO</v>
          </cell>
          <cell r="D218" t="str">
            <v>QUANTIDADE</v>
          </cell>
          <cell r="G218" t="str">
            <v> </v>
          </cell>
          <cell r="H218" t="str">
            <v>   PERÍODO</v>
          </cell>
          <cell r="K218" t="str">
            <v> </v>
          </cell>
          <cell r="L218" t="str">
            <v>  PREÇO</v>
          </cell>
          <cell r="M218" t="str">
            <v> </v>
          </cell>
          <cell r="N218" t="str">
            <v>RESULTADO</v>
          </cell>
          <cell r="O218" t="str">
            <v> </v>
          </cell>
        </row>
        <row r="219">
          <cell r="G219" t="str">
            <v> </v>
          </cell>
          <cell r="K219" t="str">
            <v> </v>
          </cell>
          <cell r="L219" t="str">
            <v>   DIA (R$)</v>
          </cell>
          <cell r="M219" t="str">
            <v> </v>
          </cell>
          <cell r="N219" t="str">
            <v>( R$ )</v>
          </cell>
          <cell r="O219" t="str">
            <v> </v>
          </cell>
        </row>
        <row r="220">
          <cell r="B220" t="str">
            <v>A - EQUIPAMENTOS PRÓPRIOS</v>
          </cell>
        </row>
        <row r="221">
          <cell r="B221" t="str">
            <v>CONTAINER 4M</v>
          </cell>
          <cell r="F221">
            <v>4</v>
          </cell>
          <cell r="J221">
            <v>50</v>
          </cell>
          <cell r="L221">
            <v>2.2</v>
          </cell>
          <cell r="M221" t="str">
            <v> </v>
          </cell>
          <cell r="N221">
            <v>440.00000000000006</v>
          </cell>
          <cell r="O221" t="str">
            <v> </v>
          </cell>
        </row>
        <row r="222">
          <cell r="B222" t="str">
            <v>CONTAINER 6M</v>
          </cell>
          <cell r="F222">
            <v>1</v>
          </cell>
          <cell r="J222">
            <v>50</v>
          </cell>
          <cell r="L222">
            <v>2.4</v>
          </cell>
          <cell r="M222" t="str">
            <v> </v>
          </cell>
          <cell r="N222">
            <v>120</v>
          </cell>
          <cell r="O222" t="str">
            <v> </v>
          </cell>
        </row>
        <row r="223">
          <cell r="B223" t="str">
            <v>CONTAINER SANIT.</v>
          </cell>
          <cell r="J223">
            <v>0</v>
          </cell>
          <cell r="L223">
            <v>4.4</v>
          </cell>
          <cell r="M223" t="str">
            <v> </v>
          </cell>
          <cell r="N223">
            <v>0</v>
          </cell>
          <cell r="O223" t="str">
            <v> </v>
          </cell>
        </row>
        <row r="224">
          <cell r="B224" t="str">
            <v>TOTAL DE "A"</v>
          </cell>
          <cell r="N224">
            <v>560</v>
          </cell>
        </row>
        <row r="225">
          <cell r="B225" t="str">
            <v>B - EQUIPAMENTOS ALUGADOS OU VERBA DE CONSTRUÇÃO</v>
          </cell>
        </row>
        <row r="226">
          <cell r="B226" t="str">
            <v>CONTAINER TERC.</v>
          </cell>
          <cell r="J226">
            <v>0</v>
          </cell>
          <cell r="M226" t="str">
            <v> </v>
          </cell>
          <cell r="N226">
            <v>0</v>
          </cell>
          <cell r="O226" t="str">
            <v> </v>
          </cell>
        </row>
        <row r="227">
          <cell r="B227" t="str">
            <v>VERBA DE CONSTR.</v>
          </cell>
          <cell r="D227" t="str">
            <v> </v>
          </cell>
          <cell r="F227">
            <v>1</v>
          </cell>
          <cell r="J227">
            <v>1</v>
          </cell>
          <cell r="L227">
            <v>5000</v>
          </cell>
          <cell r="M227" t="str">
            <v> </v>
          </cell>
          <cell r="N227">
            <v>5000</v>
          </cell>
          <cell r="O227" t="str">
            <v> </v>
          </cell>
        </row>
        <row r="228">
          <cell r="B228" t="str">
            <v>TOTAL DE "B"</v>
          </cell>
          <cell r="N228">
            <v>5000</v>
          </cell>
        </row>
        <row r="229">
          <cell r="H229" t="str">
            <v>TOTAL-10</v>
          </cell>
          <cell r="J229">
            <v>560</v>
          </cell>
          <cell r="L229">
            <v>5000</v>
          </cell>
          <cell r="M229" t="str">
            <v> </v>
          </cell>
          <cell r="N229">
            <v>5560</v>
          </cell>
          <cell r="O229" t="str">
            <v> </v>
          </cell>
        </row>
        <row r="230">
          <cell r="E230" t="str">
            <v>11  - MOBILIZAÇÃO E DESMOBILIZAÇÃO</v>
          </cell>
          <cell r="O230" t="str">
            <v> </v>
          </cell>
        </row>
        <row r="231">
          <cell r="F231" t="str">
            <v>  A - HORAS DE VIAGEM ( DE PESSOAL )</v>
          </cell>
          <cell r="O231" t="str">
            <v> </v>
          </cell>
        </row>
        <row r="232">
          <cell r="B232" t="str">
            <v>FUNÇÃO</v>
          </cell>
          <cell r="C232" t="str">
            <v> </v>
          </cell>
          <cell r="D232" t="str">
            <v>QTDE.</v>
          </cell>
          <cell r="E232" t="str">
            <v> </v>
          </cell>
          <cell r="F232" t="str">
            <v>HS/HOMEM</v>
          </cell>
          <cell r="H232" t="str">
            <v>SALÁRIO</v>
          </cell>
          <cell r="I232" t="str">
            <v> </v>
          </cell>
          <cell r="J232" t="str">
            <v>ENCARGOS SOCIAIS</v>
          </cell>
          <cell r="M232" t="str">
            <v> </v>
          </cell>
          <cell r="N232" t="str">
            <v>RESULTADO</v>
          </cell>
          <cell r="O232" t="str">
            <v> </v>
          </cell>
        </row>
        <row r="233">
          <cell r="C233" t="str">
            <v> </v>
          </cell>
          <cell r="D233" t="str">
            <v> HOMENS</v>
          </cell>
          <cell r="E233" t="str">
            <v> </v>
          </cell>
          <cell r="F233">
            <v>16</v>
          </cell>
          <cell r="G233" t="str">
            <v> </v>
          </cell>
          <cell r="H233" t="str">
            <v>( R$ )</v>
          </cell>
          <cell r="N233" t="str">
            <v>( R$ )</v>
          </cell>
        </row>
        <row r="234">
          <cell r="B234">
            <v>0</v>
          </cell>
          <cell r="D234">
            <v>0</v>
          </cell>
          <cell r="F234">
            <v>0</v>
          </cell>
          <cell r="H234">
            <v>0</v>
          </cell>
          <cell r="K234" t="str">
            <v> </v>
          </cell>
          <cell r="L234">
            <v>2.05</v>
          </cell>
          <cell r="N234">
            <v>0</v>
          </cell>
        </row>
        <row r="235">
          <cell r="B235" t="str">
            <v>ENCARREGADO</v>
          </cell>
          <cell r="D235">
            <v>8</v>
          </cell>
          <cell r="F235">
            <v>16</v>
          </cell>
          <cell r="H235">
            <v>6.5</v>
          </cell>
          <cell r="K235" t="str">
            <v> </v>
          </cell>
          <cell r="L235">
            <v>2.05</v>
          </cell>
          <cell r="N235">
            <v>1705.6</v>
          </cell>
        </row>
        <row r="236">
          <cell r="B236" t="str">
            <v>MESTRE</v>
          </cell>
          <cell r="D236">
            <v>4</v>
          </cell>
          <cell r="F236">
            <v>16</v>
          </cell>
          <cell r="H236">
            <v>4.6</v>
          </cell>
          <cell r="K236" t="str">
            <v> </v>
          </cell>
          <cell r="L236">
            <v>2.05</v>
          </cell>
          <cell r="N236">
            <v>603.5199999999999</v>
          </cell>
        </row>
        <row r="237">
          <cell r="B237" t="str">
            <v>PEDREIRO</v>
          </cell>
          <cell r="D237">
            <v>42</v>
          </cell>
          <cell r="F237">
            <v>16</v>
          </cell>
          <cell r="H237">
            <v>2.5</v>
          </cell>
          <cell r="K237" t="str">
            <v> </v>
          </cell>
          <cell r="L237">
            <v>2.05</v>
          </cell>
          <cell r="N237">
            <v>3443.9999999999995</v>
          </cell>
        </row>
        <row r="238">
          <cell r="B238" t="str">
            <v>CARPINTEIRO</v>
          </cell>
          <cell r="D238" t="str">
            <v>LOCAL</v>
          </cell>
          <cell r="F238">
            <v>0</v>
          </cell>
          <cell r="H238">
            <v>2.5</v>
          </cell>
          <cell r="K238" t="str">
            <v> </v>
          </cell>
          <cell r="L238">
            <v>2.05</v>
          </cell>
          <cell r="N238">
            <v>0</v>
          </cell>
        </row>
        <row r="239">
          <cell r="B239" t="str">
            <v>CORTADOR</v>
          </cell>
          <cell r="D239">
            <v>5</v>
          </cell>
          <cell r="F239">
            <v>16</v>
          </cell>
          <cell r="H239">
            <v>1.52</v>
          </cell>
          <cell r="K239" t="str">
            <v> </v>
          </cell>
          <cell r="L239">
            <v>2.05</v>
          </cell>
          <cell r="N239">
            <v>249.27999999999997</v>
          </cell>
        </row>
        <row r="240">
          <cell r="B240" t="str">
            <v>AJUDANTE</v>
          </cell>
          <cell r="D240" t="str">
            <v>LOCAL</v>
          </cell>
          <cell r="F240">
            <v>0</v>
          </cell>
          <cell r="H240">
            <v>1.2</v>
          </cell>
          <cell r="K240" t="str">
            <v> </v>
          </cell>
          <cell r="L240">
            <v>2.05</v>
          </cell>
          <cell r="N240">
            <v>0</v>
          </cell>
        </row>
        <row r="241">
          <cell r="B241">
            <v>0</v>
          </cell>
          <cell r="D241">
            <v>0</v>
          </cell>
          <cell r="F241">
            <v>0</v>
          </cell>
          <cell r="H241">
            <v>0</v>
          </cell>
          <cell r="K241" t="str">
            <v> </v>
          </cell>
          <cell r="L241">
            <v>2.05</v>
          </cell>
          <cell r="N241">
            <v>0</v>
          </cell>
        </row>
        <row r="242">
          <cell r="B242" t="str">
            <v>ENGENHEIRO</v>
          </cell>
          <cell r="D242">
            <v>1</v>
          </cell>
          <cell r="F242">
            <v>16</v>
          </cell>
          <cell r="H242">
            <v>15</v>
          </cell>
          <cell r="K242" t="str">
            <v> </v>
          </cell>
          <cell r="L242">
            <v>2.05</v>
          </cell>
          <cell r="N242">
            <v>491.99999999999994</v>
          </cell>
        </row>
        <row r="243">
          <cell r="B243" t="str">
            <v>SUP. TÉCNICO</v>
          </cell>
          <cell r="D243">
            <v>1</v>
          </cell>
          <cell r="F243">
            <v>16</v>
          </cell>
          <cell r="H243">
            <v>14</v>
          </cell>
          <cell r="K243" t="str">
            <v> </v>
          </cell>
          <cell r="L243">
            <v>2.05</v>
          </cell>
          <cell r="N243">
            <v>459.19999999999993</v>
          </cell>
        </row>
        <row r="244">
          <cell r="B244" t="str">
            <v>SUP. REFRAT.</v>
          </cell>
          <cell r="D244">
            <v>1</v>
          </cell>
          <cell r="F244">
            <v>16</v>
          </cell>
          <cell r="H244">
            <v>7.5</v>
          </cell>
          <cell r="K244" t="str">
            <v> </v>
          </cell>
          <cell r="L244">
            <v>2.05</v>
          </cell>
          <cell r="N244">
            <v>245.99999999999997</v>
          </cell>
        </row>
        <row r="245">
          <cell r="B245" t="str">
            <v>AUX. ESCRIT.</v>
          </cell>
          <cell r="D245">
            <v>2</v>
          </cell>
          <cell r="F245">
            <v>16</v>
          </cell>
          <cell r="H245">
            <v>3.25</v>
          </cell>
          <cell r="K245" t="str">
            <v> </v>
          </cell>
          <cell r="L245">
            <v>2.05</v>
          </cell>
          <cell r="N245">
            <v>213.2</v>
          </cell>
        </row>
        <row r="246">
          <cell r="B246" t="str">
            <v>ALMOXARIFE</v>
          </cell>
          <cell r="D246">
            <v>3</v>
          </cell>
          <cell r="F246">
            <v>16</v>
          </cell>
          <cell r="H246">
            <v>2.1</v>
          </cell>
          <cell r="K246" t="str">
            <v> </v>
          </cell>
          <cell r="L246">
            <v>2.05</v>
          </cell>
          <cell r="N246">
            <v>206.64000000000001</v>
          </cell>
        </row>
        <row r="247">
          <cell r="B247" t="str">
            <v>SUP. SEGURANÇA</v>
          </cell>
          <cell r="D247">
            <v>2</v>
          </cell>
          <cell r="F247">
            <v>16</v>
          </cell>
          <cell r="H247">
            <v>3.5</v>
          </cell>
          <cell r="K247" t="str">
            <v> </v>
          </cell>
          <cell r="L247">
            <v>2.05</v>
          </cell>
          <cell r="N247">
            <v>229.59999999999997</v>
          </cell>
        </row>
        <row r="248">
          <cell r="B248" t="str">
            <v>OP. GUINCHO</v>
          </cell>
          <cell r="D248">
            <v>2</v>
          </cell>
          <cell r="F248">
            <v>16</v>
          </cell>
          <cell r="H248">
            <v>2.1</v>
          </cell>
          <cell r="K248" t="str">
            <v> </v>
          </cell>
          <cell r="L248">
            <v>2.05</v>
          </cell>
          <cell r="N248">
            <v>137.76</v>
          </cell>
        </row>
        <row r="249">
          <cell r="B249" t="str">
            <v>ELETRICISTA</v>
          </cell>
          <cell r="D249">
            <v>2</v>
          </cell>
          <cell r="F249">
            <v>16</v>
          </cell>
          <cell r="H249">
            <v>2.5</v>
          </cell>
          <cell r="K249" t="str">
            <v> </v>
          </cell>
          <cell r="L249">
            <v>2.05</v>
          </cell>
          <cell r="N249">
            <v>164</v>
          </cell>
        </row>
        <row r="250">
          <cell r="B250" t="str">
            <v>TÉC. PLANEJ.</v>
          </cell>
          <cell r="D250">
            <v>1</v>
          </cell>
          <cell r="F250">
            <v>16</v>
          </cell>
          <cell r="H250">
            <v>6.5</v>
          </cell>
          <cell r="K250" t="str">
            <v> </v>
          </cell>
          <cell r="L250">
            <v>2.05</v>
          </cell>
          <cell r="N250">
            <v>213.2</v>
          </cell>
        </row>
        <row r="251">
          <cell r="B251">
            <v>0</v>
          </cell>
          <cell r="D251">
            <v>0</v>
          </cell>
          <cell r="F251">
            <v>0</v>
          </cell>
          <cell r="H251">
            <v>0</v>
          </cell>
          <cell r="K251" t="str">
            <v> </v>
          </cell>
          <cell r="L251">
            <v>2.05</v>
          </cell>
          <cell r="N251">
            <v>0</v>
          </cell>
        </row>
        <row r="252">
          <cell r="B252">
            <v>0</v>
          </cell>
          <cell r="D252">
            <v>0</v>
          </cell>
          <cell r="F252">
            <v>0</v>
          </cell>
          <cell r="H252">
            <v>0</v>
          </cell>
          <cell r="K252" t="str">
            <v> </v>
          </cell>
          <cell r="L252">
            <v>2.05</v>
          </cell>
          <cell r="N252">
            <v>0</v>
          </cell>
        </row>
        <row r="253">
          <cell r="H253" t="str">
            <v>TOTAL DE "A"</v>
          </cell>
          <cell r="N253">
            <v>8364</v>
          </cell>
        </row>
        <row r="254">
          <cell r="F254" t="str">
            <v>                                                       B - PASSAGEM E AJUDA DE CUSTO ( DE PESSOAL )</v>
          </cell>
        </row>
        <row r="255">
          <cell r="B255" t="str">
            <v>DISCRIMINAÇÃO</v>
          </cell>
          <cell r="C255" t="str">
            <v> </v>
          </cell>
          <cell r="D255" t="str">
            <v>N.o DE HOMENS</v>
          </cell>
          <cell r="G255" t="str">
            <v> </v>
          </cell>
          <cell r="H255" t="str">
            <v>   N.o DE VIAGENS</v>
          </cell>
          <cell r="L255" t="str">
            <v>PREÇO</v>
          </cell>
          <cell r="M255" t="str">
            <v> </v>
          </cell>
          <cell r="N255" t="str">
            <v>RESULTADO</v>
          </cell>
        </row>
        <row r="256">
          <cell r="B256" t="str">
            <v> </v>
          </cell>
          <cell r="C256" t="str">
            <v> </v>
          </cell>
          <cell r="D256" t="str">
            <v> </v>
          </cell>
          <cell r="E256" t="str">
            <v> </v>
          </cell>
          <cell r="F256" t="str">
            <v> </v>
          </cell>
          <cell r="G256" t="str">
            <v> </v>
          </cell>
          <cell r="H256" t="str">
            <v> </v>
          </cell>
          <cell r="I256" t="str">
            <v> </v>
          </cell>
          <cell r="J256" t="str">
            <v> </v>
          </cell>
          <cell r="L256" t="str">
            <v>( R$ )</v>
          </cell>
          <cell r="M256" t="str">
            <v> </v>
          </cell>
          <cell r="N256" t="str">
            <v>( R$ )</v>
          </cell>
        </row>
        <row r="257">
          <cell r="B257" t="str">
            <v>PASSAGEM A</v>
          </cell>
          <cell r="F257">
            <v>14</v>
          </cell>
          <cell r="J257">
            <v>2</v>
          </cell>
          <cell r="L257">
            <v>58</v>
          </cell>
          <cell r="N257">
            <v>1624</v>
          </cell>
        </row>
        <row r="258">
          <cell r="B258" t="str">
            <v>PASSAGEM B</v>
          </cell>
          <cell r="N258">
            <v>0</v>
          </cell>
        </row>
        <row r="259">
          <cell r="B259" t="str">
            <v>AJ. DE CUSTO A</v>
          </cell>
          <cell r="F259">
            <v>74</v>
          </cell>
          <cell r="J259">
            <v>2</v>
          </cell>
          <cell r="L259">
            <v>15</v>
          </cell>
          <cell r="N259">
            <v>2220</v>
          </cell>
        </row>
        <row r="260">
          <cell r="B260" t="str">
            <v>AJ. DE CUSTO B</v>
          </cell>
          <cell r="J260">
            <v>0</v>
          </cell>
          <cell r="N260">
            <v>0</v>
          </cell>
        </row>
        <row r="261">
          <cell r="C261" t="str">
            <v> </v>
          </cell>
          <cell r="N261">
            <v>0</v>
          </cell>
        </row>
        <row r="262">
          <cell r="H262" t="str">
            <v>TOTAL DE "B"</v>
          </cell>
          <cell r="M262" t="str">
            <v> </v>
          </cell>
          <cell r="N262">
            <v>3844</v>
          </cell>
        </row>
        <row r="263">
          <cell r="B263" t="str">
            <v> </v>
          </cell>
          <cell r="C263" t="str">
            <v> </v>
          </cell>
          <cell r="D263" t="str">
            <v> </v>
          </cell>
          <cell r="E263" t="str">
            <v> </v>
          </cell>
          <cell r="F263" t="str">
            <v> </v>
          </cell>
          <cell r="G263" t="str">
            <v> </v>
          </cell>
          <cell r="H263" t="str">
            <v> </v>
          </cell>
          <cell r="I263" t="str">
            <v> </v>
          </cell>
          <cell r="J263" t="str">
            <v> </v>
          </cell>
          <cell r="L263" t="str">
            <v> </v>
          </cell>
          <cell r="M263" t="str">
            <v> </v>
          </cell>
          <cell r="N263" t="str">
            <v> </v>
          </cell>
        </row>
        <row r="264">
          <cell r="F264" t="str">
            <v>C - DE EQUIPAMENTOS E VEÍCULOS</v>
          </cell>
        </row>
        <row r="265">
          <cell r="B265" t="str">
            <v>VEICULO</v>
          </cell>
          <cell r="C265" t="str">
            <v> </v>
          </cell>
          <cell r="D265" t="str">
            <v>N.o DE</v>
          </cell>
          <cell r="E265" t="str">
            <v> </v>
          </cell>
          <cell r="F265" t="str">
            <v>N.o DE</v>
          </cell>
          <cell r="H265" t="str">
            <v>   QUILOMETRAGEM</v>
          </cell>
          <cell r="L265" t="str">
            <v>PREÇO</v>
          </cell>
          <cell r="M265" t="str">
            <v> </v>
          </cell>
          <cell r="N265" t="str">
            <v>RESULTADO</v>
          </cell>
        </row>
        <row r="266">
          <cell r="D266" t="str">
            <v>VEIC.</v>
          </cell>
          <cell r="E266" t="str">
            <v> </v>
          </cell>
          <cell r="F266" t="str">
            <v>VIAGEM</v>
          </cell>
          <cell r="L266" t="str">
            <v>( R$ )</v>
          </cell>
          <cell r="N266" t="str">
            <v>( R$ )</v>
          </cell>
        </row>
        <row r="267">
          <cell r="B267" t="str">
            <v>CAMINHÃO RFX 1</v>
          </cell>
          <cell r="F267">
            <v>0</v>
          </cell>
          <cell r="L267">
            <v>0.69</v>
          </cell>
          <cell r="N267">
            <v>0</v>
          </cell>
        </row>
        <row r="268">
          <cell r="B268" t="str">
            <v>AUTOMÓVEL RFX</v>
          </cell>
          <cell r="F268">
            <v>0</v>
          </cell>
          <cell r="L268">
            <v>0.35</v>
          </cell>
          <cell r="N268">
            <v>0</v>
          </cell>
        </row>
        <row r="269">
          <cell r="B269" t="str">
            <v>VIAGEM DA KOMBI</v>
          </cell>
          <cell r="D269">
            <v>1</v>
          </cell>
          <cell r="F269">
            <v>2</v>
          </cell>
          <cell r="J269">
            <v>600</v>
          </cell>
          <cell r="L269">
            <v>0.55</v>
          </cell>
          <cell r="N269">
            <v>660</v>
          </cell>
        </row>
        <row r="270">
          <cell r="B270" t="str">
            <v>FRETE CAMINHÃO</v>
          </cell>
          <cell r="D270">
            <v>6</v>
          </cell>
          <cell r="F270">
            <v>2</v>
          </cell>
          <cell r="L270">
            <v>650</v>
          </cell>
          <cell r="N270">
            <v>7800</v>
          </cell>
        </row>
        <row r="271">
          <cell r="B271" t="str">
            <v>VIAGEM DO ÔNIBUS</v>
          </cell>
          <cell r="D271">
            <v>2</v>
          </cell>
          <cell r="F271">
            <v>2</v>
          </cell>
          <cell r="L271">
            <v>700</v>
          </cell>
          <cell r="N271">
            <v>2800</v>
          </cell>
        </row>
        <row r="272">
          <cell r="F272">
            <v>0</v>
          </cell>
          <cell r="N272">
            <v>0</v>
          </cell>
        </row>
        <row r="273">
          <cell r="H273" t="str">
            <v>TOTAL DE "C"</v>
          </cell>
          <cell r="M273" t="str">
            <v> </v>
          </cell>
          <cell r="N273">
            <v>11260</v>
          </cell>
        </row>
        <row r="274">
          <cell r="H274" t="str">
            <v>TOTAL-11 (A+B+C)</v>
          </cell>
          <cell r="M274" t="str">
            <v> </v>
          </cell>
          <cell r="N274">
            <v>23468</v>
          </cell>
        </row>
        <row r="276">
          <cell r="F276" t="str">
            <v>12  - VIAGENS / VISITAS TÉCNICAS</v>
          </cell>
        </row>
        <row r="277">
          <cell r="B277" t="str">
            <v>  </v>
          </cell>
          <cell r="C277" t="str">
            <v> </v>
          </cell>
          <cell r="D277" t="str">
            <v> </v>
          </cell>
          <cell r="E277" t="str">
            <v> </v>
          </cell>
          <cell r="F277" t="str">
            <v> </v>
          </cell>
          <cell r="G277" t="str">
            <v> </v>
          </cell>
          <cell r="H277" t="str">
            <v> </v>
          </cell>
          <cell r="I277" t="str">
            <v> </v>
          </cell>
          <cell r="J277" t="str">
            <v> </v>
          </cell>
          <cell r="K277" t="str">
            <v> </v>
          </cell>
          <cell r="L277" t="str">
            <v> </v>
          </cell>
          <cell r="M277" t="str">
            <v> </v>
          </cell>
          <cell r="N277" t="str">
            <v> </v>
          </cell>
        </row>
        <row r="278">
          <cell r="B278" t="str">
            <v>DISCRIMINAÇÃO</v>
          </cell>
          <cell r="C278" t="str">
            <v> </v>
          </cell>
          <cell r="D278" t="str">
            <v>  VIAGENS</v>
          </cell>
          <cell r="G278" t="str">
            <v> </v>
          </cell>
          <cell r="H278" t="str">
            <v>   QUANT/VISITA</v>
          </cell>
          <cell r="K278" t="str">
            <v> </v>
          </cell>
          <cell r="L278" t="str">
            <v>PREÇO/</v>
          </cell>
          <cell r="M278" t="str">
            <v> </v>
          </cell>
          <cell r="N278" t="str">
            <v>RESULTADO</v>
          </cell>
        </row>
        <row r="279">
          <cell r="C279" t="str">
            <v> </v>
          </cell>
          <cell r="G279" t="str">
            <v> </v>
          </cell>
          <cell r="H279" t="str">
            <v>   (IDA E VOLTA)</v>
          </cell>
          <cell r="K279" t="str">
            <v> </v>
          </cell>
          <cell r="L279" t="str">
            <v>UNIDADE</v>
          </cell>
          <cell r="M279" t="str">
            <v> </v>
          </cell>
          <cell r="N279" t="str">
            <v>( R$ )</v>
          </cell>
        </row>
        <row r="280">
          <cell r="B280" t="str">
            <v> </v>
          </cell>
          <cell r="C280" t="str">
            <v> </v>
          </cell>
          <cell r="D280" t="str">
            <v> </v>
          </cell>
          <cell r="E280" t="str">
            <v> </v>
          </cell>
          <cell r="F280" t="str">
            <v> </v>
          </cell>
          <cell r="G280" t="str">
            <v> </v>
          </cell>
          <cell r="H280" t="str">
            <v> </v>
          </cell>
          <cell r="I280" t="str">
            <v> </v>
          </cell>
          <cell r="J280" t="str">
            <v> </v>
          </cell>
          <cell r="K280" t="str">
            <v> </v>
          </cell>
          <cell r="L280" t="str">
            <v>( R$ )</v>
          </cell>
          <cell r="M280" t="str">
            <v> </v>
          </cell>
          <cell r="N280" t="str">
            <v> </v>
          </cell>
        </row>
        <row r="281">
          <cell r="B281" t="str">
            <v>PASSAGEM AÉREA</v>
          </cell>
          <cell r="F281">
            <v>5</v>
          </cell>
          <cell r="J281">
            <v>2</v>
          </cell>
          <cell r="L281">
            <v>250</v>
          </cell>
          <cell r="N281">
            <v>2500</v>
          </cell>
        </row>
        <row r="282">
          <cell r="B282" t="str">
            <v>KM RODADO</v>
          </cell>
          <cell r="L282">
            <v>0</v>
          </cell>
          <cell r="N282">
            <v>0</v>
          </cell>
        </row>
        <row r="283">
          <cell r="B283" t="str">
            <v>REFEIÇÕES</v>
          </cell>
          <cell r="F283">
            <v>5</v>
          </cell>
          <cell r="J283">
            <v>4</v>
          </cell>
          <cell r="L283">
            <v>10</v>
          </cell>
          <cell r="N283">
            <v>200</v>
          </cell>
        </row>
        <row r="284">
          <cell r="B284" t="str">
            <v>DIÁRIAS HOTEL</v>
          </cell>
          <cell r="F284">
            <v>5</v>
          </cell>
          <cell r="J284">
            <v>2</v>
          </cell>
          <cell r="L284">
            <v>80</v>
          </cell>
          <cell r="N284">
            <v>800</v>
          </cell>
        </row>
        <row r="285">
          <cell r="B285" t="str">
            <v>DIAR. CAR.ALUG.</v>
          </cell>
          <cell r="N285">
            <v>0</v>
          </cell>
        </row>
        <row r="286">
          <cell r="N286">
            <v>0</v>
          </cell>
        </row>
        <row r="287">
          <cell r="G287" t="str">
            <v> </v>
          </cell>
          <cell r="H287" t="str">
            <v>TOTAL-12</v>
          </cell>
          <cell r="M287" t="str">
            <v> </v>
          </cell>
          <cell r="N287">
            <v>3500</v>
          </cell>
        </row>
        <row r="288">
          <cell r="B288" t="str">
            <v> </v>
          </cell>
          <cell r="C288" t="str">
            <v> </v>
          </cell>
          <cell r="D288" t="str">
            <v> </v>
          </cell>
          <cell r="E288" t="str">
            <v> </v>
          </cell>
          <cell r="G288" t="str">
            <v> </v>
          </cell>
          <cell r="H288" t="str">
            <v> </v>
          </cell>
          <cell r="I288" t="str">
            <v> </v>
          </cell>
          <cell r="J288" t="str">
            <v> </v>
          </cell>
          <cell r="K288" t="str">
            <v> </v>
          </cell>
          <cell r="L288" t="str">
            <v> </v>
          </cell>
          <cell r="M288" t="str">
            <v> </v>
          </cell>
          <cell r="N288" t="str">
            <v> </v>
          </cell>
        </row>
        <row r="290">
          <cell r="B290" t="str">
            <v> SUB TOTAL (DE 01 A 12)</v>
          </cell>
          <cell r="G290" t="str">
            <v> </v>
          </cell>
          <cell r="H290" t="str">
            <v> </v>
          </cell>
          <cell r="I290" t="str">
            <v> </v>
          </cell>
          <cell r="J290" t="str">
            <v> </v>
          </cell>
          <cell r="K290" t="str">
            <v> </v>
          </cell>
          <cell r="N290">
            <v>696648.8809392033</v>
          </cell>
        </row>
        <row r="292">
          <cell r="B292" t="str">
            <v> </v>
          </cell>
        </row>
        <row r="293">
          <cell r="B293" t="str">
            <v>RESUMO DO ORÇAMENTO</v>
          </cell>
        </row>
        <row r="294">
          <cell r="F294" t="str">
            <v> </v>
          </cell>
        </row>
        <row r="295">
          <cell r="B295" t="str">
            <v>01 - MÃO  DE OBRA DIRETA  </v>
          </cell>
          <cell r="L295">
            <v>33.365422675509606</v>
          </cell>
          <cell r="M295" t="str">
            <v>%</v>
          </cell>
          <cell r="N295">
            <v>283615.0544690143</v>
          </cell>
        </row>
        <row r="296">
          <cell r="B296" t="str">
            <v>02 - MÃO DE OBRA INDIRETA  </v>
          </cell>
          <cell r="L296">
            <v>13.514842858342968</v>
          </cell>
          <cell r="M296" t="str">
            <v>%</v>
          </cell>
          <cell r="N296">
            <v>114879.79429142855</v>
          </cell>
        </row>
        <row r="297">
          <cell r="B297" t="str">
            <v>03 - TRANSPORTE DE PESSOAL</v>
          </cell>
          <cell r="L297">
            <v>1.705828450117572</v>
          </cell>
          <cell r="M297" t="str">
            <v>%</v>
          </cell>
          <cell r="N297">
            <v>14500</v>
          </cell>
        </row>
        <row r="298">
          <cell r="B298" t="str">
            <v>04 - DESPESAS COM SAÚDE</v>
          </cell>
          <cell r="L298">
            <v>0.37798805587777645</v>
          </cell>
          <cell r="M298" t="str">
            <v>%</v>
          </cell>
          <cell r="N298">
            <v>3213</v>
          </cell>
        </row>
        <row r="299">
          <cell r="B299" t="str">
            <v>05 - EQUIPAMENTOS</v>
          </cell>
          <cell r="L299">
            <v>10.669595790427353</v>
          </cell>
          <cell r="M299" t="str">
            <v>%</v>
          </cell>
          <cell r="N299">
            <v>90694.43</v>
          </cell>
        </row>
        <row r="300">
          <cell r="B300" t="str">
            <v>06 - MATERIAL DE CONSUMO  </v>
          </cell>
          <cell r="L300">
            <v>8.079580242126651</v>
          </cell>
          <cell r="M300" t="str">
            <v>%</v>
          </cell>
          <cell r="N300">
            <v>68678.60217876057</v>
          </cell>
        </row>
        <row r="301">
          <cell r="B301" t="str">
            <v>07 - E.P.I. E FERRAMENTAL </v>
          </cell>
          <cell r="L301">
            <v>2.024641905277477</v>
          </cell>
          <cell r="M301" t="str">
            <v>%</v>
          </cell>
          <cell r="N301">
            <v>17210</v>
          </cell>
        </row>
        <row r="302">
          <cell r="B302" t="str">
            <v>08 - ALOJAMENTO </v>
          </cell>
          <cell r="L302">
            <v>2.029347638932973</v>
          </cell>
          <cell r="M302" t="str">
            <v>%</v>
          </cell>
          <cell r="N302">
            <v>17250</v>
          </cell>
        </row>
        <row r="303">
          <cell r="B303" t="str">
            <v>09 - ALIMENTAÇÃO  </v>
          </cell>
          <cell r="L303">
            <v>6.362151902231607</v>
          </cell>
          <cell r="M303" t="str">
            <v>%</v>
          </cell>
          <cell r="N303">
            <v>54080</v>
          </cell>
        </row>
        <row r="304">
          <cell r="B304" t="str">
            <v>10 - CANTEIRO DE OBRAS</v>
          </cell>
          <cell r="L304">
            <v>0.6540969781140483</v>
          </cell>
          <cell r="M304" t="str">
            <v>%</v>
          </cell>
          <cell r="N304">
            <v>5560</v>
          </cell>
        </row>
        <row r="305">
          <cell r="B305" t="str">
            <v>11 - MOBILIZAÇÃO E DESMOBILIZAÇÃO </v>
          </cell>
          <cell r="L305">
            <v>2.7608539356799433</v>
          </cell>
          <cell r="M305" t="str">
            <v>%</v>
          </cell>
          <cell r="N305">
            <v>23468</v>
          </cell>
        </row>
        <row r="306">
          <cell r="B306" t="str">
            <v>12 - SUPERVISÃO TÉCNICA</v>
          </cell>
          <cell r="L306">
            <v>0.41175169485596563</v>
          </cell>
          <cell r="M306" t="str">
            <v>%</v>
          </cell>
          <cell r="N306">
            <v>3500</v>
          </cell>
        </row>
        <row r="307">
          <cell r="B307" t="str">
            <v>13 - SUB TOTAL (DE 01 A 13)  </v>
          </cell>
          <cell r="L307">
            <v>81.95610212749393</v>
          </cell>
          <cell r="M307" t="str">
            <v>%</v>
          </cell>
          <cell r="N307">
            <v>696648.8809392033</v>
          </cell>
        </row>
        <row r="309">
          <cell r="B309" t="str">
            <v>14 - B.D.I.</v>
          </cell>
          <cell r="C309" t="str">
            <v>=</v>
          </cell>
          <cell r="D309">
            <v>18.043897872506065</v>
          </cell>
          <cell r="F309" t="str">
            <v>o/o</v>
          </cell>
          <cell r="G309" t="str">
            <v> </v>
          </cell>
          <cell r="H309" t="str">
            <v> </v>
          </cell>
          <cell r="I309" t="str">
            <v> </v>
          </cell>
          <cell r="J309" t="str">
            <v> </v>
          </cell>
          <cell r="K309" t="str">
            <v> </v>
          </cell>
          <cell r="L309">
            <v>18.043897872506065</v>
          </cell>
          <cell r="M309" t="str">
            <v>%</v>
          </cell>
          <cell r="N309">
            <v>153377.9783854027</v>
          </cell>
        </row>
        <row r="311">
          <cell r="B311" t="str">
            <v>15 - TOTAL (14+15)  </v>
          </cell>
          <cell r="L311">
            <v>100</v>
          </cell>
          <cell r="M311" t="str">
            <v>%</v>
          </cell>
          <cell r="N311">
            <v>850026.859324606</v>
          </cell>
        </row>
        <row r="313">
          <cell r="B313" t="str">
            <v>16 - COMISSÕES</v>
          </cell>
          <cell r="C313" t="str">
            <v>=</v>
          </cell>
          <cell r="D313">
            <v>0</v>
          </cell>
          <cell r="F313" t="str">
            <v>o/o</v>
          </cell>
          <cell r="G313" t="str">
            <v> </v>
          </cell>
          <cell r="H313" t="str">
            <v> </v>
          </cell>
          <cell r="I313" t="str">
            <v> </v>
          </cell>
          <cell r="J313" t="str">
            <v> </v>
          </cell>
          <cell r="K313" t="str">
            <v> </v>
          </cell>
          <cell r="L313">
            <v>0</v>
          </cell>
          <cell r="M313" t="str">
            <v>%</v>
          </cell>
          <cell r="N313">
            <v>0</v>
          </cell>
        </row>
        <row r="315">
          <cell r="B315" t="str">
            <v>17 - NEGOCIAÇÃO</v>
          </cell>
          <cell r="C315" t="str">
            <v>=</v>
          </cell>
          <cell r="D315">
            <v>0</v>
          </cell>
          <cell r="F315" t="str">
            <v>o/o</v>
          </cell>
          <cell r="G315" t="str">
            <v> </v>
          </cell>
          <cell r="H315" t="str">
            <v> </v>
          </cell>
          <cell r="I315" t="str">
            <v> </v>
          </cell>
          <cell r="J315" t="str">
            <v> </v>
          </cell>
          <cell r="K315" t="str">
            <v> </v>
          </cell>
          <cell r="L315">
            <v>0</v>
          </cell>
          <cell r="M315" t="str">
            <v>%</v>
          </cell>
          <cell r="N315">
            <v>0</v>
          </cell>
        </row>
        <row r="317">
          <cell r="B317" t="str">
            <v>18 - PREÇO FINAL  DOS SERVIÇOS</v>
          </cell>
          <cell r="L317">
            <v>100</v>
          </cell>
          <cell r="M317" t="str">
            <v>%</v>
          </cell>
          <cell r="N317">
            <v>850026.859324606</v>
          </cell>
        </row>
        <row r="318">
          <cell r="A318" t="str">
            <v>SERVIÇOS DE TERCEIROS ( Custo )            =</v>
          </cell>
        </row>
        <row r="319">
          <cell r="A319" t="str">
            <v>TAXA SOBRE SERVIÇOS DE TERCEIROS    =</v>
          </cell>
          <cell r="H319">
            <v>0.14286948936253033</v>
          </cell>
          <cell r="J319" t="str">
            <v>VALOR DE VENDA             =</v>
          </cell>
          <cell r="N319">
            <v>0</v>
          </cell>
        </row>
        <row r="325">
          <cell r="A325" t="str">
            <v>   COMPOSIÇÕES DO BDI (%)</v>
          </cell>
        </row>
        <row r="326">
          <cell r="E326" t="str">
            <v>SERVIÇOS</v>
          </cell>
        </row>
        <row r="327">
          <cell r="A327" t="str">
            <v> </v>
          </cell>
          <cell r="B327" t="str">
            <v>ADM.CENTRAL </v>
          </cell>
          <cell r="F327">
            <v>5</v>
          </cell>
          <cell r="G327" t="str">
            <v> </v>
          </cell>
        </row>
        <row r="328">
          <cell r="A328" t="str">
            <v> </v>
          </cell>
          <cell r="B328" t="str">
            <v>LUCRO </v>
          </cell>
          <cell r="F328">
            <v>2.513897872506065</v>
          </cell>
        </row>
        <row r="329">
          <cell r="A329" t="str">
            <v> </v>
          </cell>
          <cell r="B329" t="str">
            <v>DESP.FINANCEIRA / RISCO</v>
          </cell>
          <cell r="G329" t="str">
            <v> </v>
          </cell>
        </row>
        <row r="330">
          <cell r="A330" t="str">
            <v> </v>
          </cell>
          <cell r="B330" t="str">
            <v>TRIB. S/ LUCRO + CPMF</v>
          </cell>
          <cell r="F330">
            <v>1.88</v>
          </cell>
          <cell r="G330" t="str">
            <v> </v>
          </cell>
        </row>
        <row r="331">
          <cell r="A331" t="str">
            <v> </v>
          </cell>
          <cell r="B331" t="str">
            <v>PIS/COFINS</v>
          </cell>
          <cell r="F331">
            <v>3.65</v>
          </cell>
          <cell r="G331" t="str">
            <v> </v>
          </cell>
        </row>
        <row r="332">
          <cell r="A332" t="str">
            <v> </v>
          </cell>
          <cell r="B332" t="str">
            <v>ISS </v>
          </cell>
          <cell r="F332">
            <v>5</v>
          </cell>
          <cell r="G332" t="str">
            <v> </v>
          </cell>
        </row>
        <row r="333">
          <cell r="A333" t="str">
            <v> </v>
          </cell>
          <cell r="B333" t="str">
            <v>TOTAL DO BDI</v>
          </cell>
          <cell r="F333">
            <v>18.043897872506065</v>
          </cell>
          <cell r="G3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34"/>
  <sheetViews>
    <sheetView showGridLines="0" showZeros="0" tabSelected="1" view="pageBreakPreview" zoomScale="110" zoomScaleSheetLayoutView="110" zoomScalePageLayoutView="0" workbookViewId="0" topLeftCell="A7">
      <pane xSplit="6" topLeftCell="G1" activePane="topRight" state="frozen"/>
      <selection pane="topLeft" activeCell="A6" sqref="A6"/>
      <selection pane="topRight" activeCell="BN20" sqref="BN20"/>
    </sheetView>
  </sheetViews>
  <sheetFormatPr defaultColWidth="8.8515625" defaultRowHeight="12.75"/>
  <cols>
    <col min="1" max="1" width="5.7109375" style="1" customWidth="1"/>
    <col min="2" max="2" width="2.28125" style="1" customWidth="1"/>
    <col min="3" max="3" width="26.140625" style="1" customWidth="1"/>
    <col min="4" max="4" width="4.8515625" style="3" customWidth="1"/>
    <col min="5" max="5" width="13.7109375" style="3" customWidth="1"/>
    <col min="6" max="6" width="13.57421875" style="3" customWidth="1"/>
    <col min="7" max="7" width="2.421875" style="1" customWidth="1"/>
    <col min="8" max="10" width="2.421875" style="1" hidden="1" customWidth="1"/>
    <col min="11" max="12" width="2.421875" style="1" customWidth="1"/>
    <col min="13" max="14" width="2.421875" style="1" hidden="1" customWidth="1"/>
    <col min="15" max="15" width="2.421875" style="1" customWidth="1"/>
    <col min="16" max="19" width="2.421875" style="1" hidden="1" customWidth="1"/>
    <col min="20" max="20" width="3.28125" style="1" customWidth="1"/>
    <col min="21" max="21" width="3.140625" style="1" customWidth="1"/>
    <col min="22" max="27" width="3.28125" style="1" customWidth="1"/>
    <col min="28" max="35" width="3.28125" style="1" hidden="1" customWidth="1"/>
    <col min="36" max="40" width="3.28125" style="1" customWidth="1"/>
    <col min="41" max="54" width="3.28125" style="1" hidden="1" customWidth="1"/>
    <col min="55" max="71" width="3.28125" style="1" customWidth="1"/>
    <col min="72" max="72" width="3.57421875" style="1" customWidth="1"/>
    <col min="73" max="80" width="3.28125" style="1" hidden="1" customWidth="1"/>
    <col min="81" max="81" width="10.00390625" style="1" hidden="1" customWidth="1"/>
    <col min="82" max="82" width="10.140625" style="1" hidden="1" customWidth="1"/>
    <col min="83" max="83" width="10.28125" style="1" hidden="1" customWidth="1"/>
    <col min="84" max="84" width="27.421875" style="1" hidden="1" customWidth="1"/>
    <col min="85" max="85" width="3.28125" style="1" customWidth="1"/>
    <col min="86" max="86" width="1.28515625" style="1" customWidth="1"/>
    <col min="87" max="16384" width="8.8515625" style="1" customWidth="1"/>
  </cols>
  <sheetData>
    <row r="1" spans="1:86" ht="15" customHeight="1">
      <c r="A1" s="236" t="s">
        <v>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8"/>
      <c r="CH1" s="2"/>
    </row>
    <row r="2" spans="1:86" ht="18" customHeigh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1"/>
      <c r="CH2" s="2"/>
    </row>
    <row r="3" spans="1:86" ht="15.75" customHeight="1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4"/>
      <c r="CH3" s="2"/>
    </row>
    <row r="4" spans="1:86" ht="28.5" customHeight="1">
      <c r="A4" s="245" t="s">
        <v>26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"/>
    </row>
    <row r="5" spans="1:86" ht="14.25" customHeight="1">
      <c r="A5" s="230" t="s">
        <v>0</v>
      </c>
      <c r="B5" s="247" t="s">
        <v>1</v>
      </c>
      <c r="C5" s="248"/>
      <c r="D5" s="253" t="s">
        <v>2</v>
      </c>
      <c r="E5" s="253" t="s">
        <v>3</v>
      </c>
      <c r="F5" s="256" t="s">
        <v>4</v>
      </c>
      <c r="G5" s="216" t="s">
        <v>33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8"/>
      <c r="U5" s="259" t="s">
        <v>29</v>
      </c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2"/>
      <c r="BS5" s="259" t="s">
        <v>24</v>
      </c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1"/>
      <c r="CH5" s="2"/>
    </row>
    <row r="6" spans="1:172" ht="26.25" customHeight="1">
      <c r="A6" s="231"/>
      <c r="B6" s="249"/>
      <c r="C6" s="250"/>
      <c r="D6" s="254"/>
      <c r="E6" s="254"/>
      <c r="F6" s="257"/>
      <c r="G6" s="51">
        <v>43143</v>
      </c>
      <c r="H6" s="51">
        <v>43144</v>
      </c>
      <c r="I6" s="51">
        <v>43145</v>
      </c>
      <c r="J6" s="132">
        <v>43146</v>
      </c>
      <c r="K6" s="81">
        <v>43144</v>
      </c>
      <c r="L6" s="97">
        <v>43145</v>
      </c>
      <c r="M6" s="52">
        <v>43149</v>
      </c>
      <c r="N6" s="132">
        <v>43150</v>
      </c>
      <c r="O6" s="97">
        <v>43146</v>
      </c>
      <c r="P6" s="52">
        <v>43152</v>
      </c>
      <c r="Q6" s="51">
        <v>43153</v>
      </c>
      <c r="R6" s="51">
        <v>43154</v>
      </c>
      <c r="S6" s="132">
        <v>43155</v>
      </c>
      <c r="T6" s="133">
        <v>43147</v>
      </c>
      <c r="U6" s="51">
        <v>43150</v>
      </c>
      <c r="V6" s="52">
        <v>43151</v>
      </c>
      <c r="W6" s="52">
        <v>43152</v>
      </c>
      <c r="X6" s="52">
        <v>43153</v>
      </c>
      <c r="Y6" s="52">
        <v>43154</v>
      </c>
      <c r="Z6" s="56">
        <v>43155</v>
      </c>
      <c r="AA6" s="56">
        <v>43156</v>
      </c>
      <c r="AB6" s="52">
        <v>43185</v>
      </c>
      <c r="AC6" s="56">
        <v>43186</v>
      </c>
      <c r="AD6" s="56">
        <v>43187</v>
      </c>
      <c r="AE6" s="52">
        <v>43188</v>
      </c>
      <c r="AF6" s="56">
        <v>43189</v>
      </c>
      <c r="AG6" s="56">
        <v>43190</v>
      </c>
      <c r="AH6" s="52">
        <v>43191</v>
      </c>
      <c r="AI6" s="56">
        <v>43192</v>
      </c>
      <c r="AJ6" s="52">
        <v>43157</v>
      </c>
      <c r="AK6" s="52">
        <v>43158</v>
      </c>
      <c r="AL6" s="52">
        <v>43159</v>
      </c>
      <c r="AM6" s="52">
        <v>43160</v>
      </c>
      <c r="AN6" s="52">
        <v>43161</v>
      </c>
      <c r="AO6" s="210">
        <v>39412</v>
      </c>
      <c r="AP6" s="211"/>
      <c r="AQ6" s="211">
        <v>39413</v>
      </c>
      <c r="AR6" s="211"/>
      <c r="AS6" s="211">
        <v>39414</v>
      </c>
      <c r="AT6" s="211"/>
      <c r="AU6" s="211">
        <v>39415</v>
      </c>
      <c r="AV6" s="211"/>
      <c r="AW6" s="211">
        <v>39416</v>
      </c>
      <c r="AX6" s="211"/>
      <c r="AY6" s="211">
        <v>39417</v>
      </c>
      <c r="AZ6" s="211"/>
      <c r="BA6" s="211">
        <v>39418</v>
      </c>
      <c r="BB6" s="212"/>
      <c r="BC6" s="56">
        <v>43162</v>
      </c>
      <c r="BD6" s="56">
        <v>43194</v>
      </c>
      <c r="BE6" s="82">
        <v>43164</v>
      </c>
      <c r="BF6" s="82">
        <v>43165</v>
      </c>
      <c r="BG6" s="82">
        <v>43166</v>
      </c>
      <c r="BH6" s="82">
        <v>43167</v>
      </c>
      <c r="BI6" s="82">
        <v>43168</v>
      </c>
      <c r="BJ6" s="56">
        <v>43169</v>
      </c>
      <c r="BK6" s="56">
        <v>43170</v>
      </c>
      <c r="BL6" s="82">
        <v>43171</v>
      </c>
      <c r="BM6" s="82">
        <v>43172</v>
      </c>
      <c r="BN6" s="82">
        <v>43173</v>
      </c>
      <c r="BO6" s="82">
        <v>43174</v>
      </c>
      <c r="BP6" s="82">
        <v>43175</v>
      </c>
      <c r="BQ6" s="56">
        <v>43176</v>
      </c>
      <c r="BR6" s="56">
        <v>43177</v>
      </c>
      <c r="BS6" s="51" t="s">
        <v>34</v>
      </c>
      <c r="BT6" s="52">
        <v>43179</v>
      </c>
      <c r="BU6" s="211">
        <v>39407</v>
      </c>
      <c r="BV6" s="211"/>
      <c r="BW6" s="211">
        <v>39408</v>
      </c>
      <c r="BX6" s="211"/>
      <c r="BY6" s="211">
        <v>39409</v>
      </c>
      <c r="BZ6" s="211"/>
      <c r="CA6" s="211">
        <v>39410</v>
      </c>
      <c r="CB6" s="211"/>
      <c r="CC6" s="209">
        <v>43180</v>
      </c>
      <c r="CD6" s="209"/>
      <c r="CE6" s="209"/>
      <c r="CF6" s="209"/>
      <c r="CG6" s="210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7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86" s="16" customFormat="1" ht="12.75" customHeight="1">
      <c r="A7" s="232"/>
      <c r="B7" s="251"/>
      <c r="C7" s="252"/>
      <c r="D7" s="255"/>
      <c r="E7" s="255"/>
      <c r="F7" s="258"/>
      <c r="G7" s="145" t="s">
        <v>21</v>
      </c>
      <c r="H7" s="146" t="s">
        <v>22</v>
      </c>
      <c r="I7" s="146" t="s">
        <v>23</v>
      </c>
      <c r="J7" s="147" t="s">
        <v>23</v>
      </c>
      <c r="K7" s="148" t="s">
        <v>22</v>
      </c>
      <c r="L7" s="134" t="s">
        <v>23</v>
      </c>
      <c r="M7" s="134"/>
      <c r="N7" s="134"/>
      <c r="O7" s="134" t="s">
        <v>23</v>
      </c>
      <c r="P7" s="134"/>
      <c r="Q7" s="134"/>
      <c r="R7" s="134"/>
      <c r="S7" s="134"/>
      <c r="T7" s="135" t="s">
        <v>21</v>
      </c>
      <c r="U7" s="145" t="s">
        <v>21</v>
      </c>
      <c r="V7" s="146" t="s">
        <v>22</v>
      </c>
      <c r="W7" s="146" t="s">
        <v>23</v>
      </c>
      <c r="X7" s="147" t="s">
        <v>23</v>
      </c>
      <c r="Y7" s="148" t="s">
        <v>21</v>
      </c>
      <c r="Z7" s="149" t="s">
        <v>21</v>
      </c>
      <c r="AA7" s="150" t="s">
        <v>12</v>
      </c>
      <c r="AB7" s="146" t="s">
        <v>12</v>
      </c>
      <c r="AC7" s="151" t="s">
        <v>13</v>
      </c>
      <c r="AD7" s="146" t="s">
        <v>12</v>
      </c>
      <c r="AE7" s="151" t="s">
        <v>13</v>
      </c>
      <c r="AF7" s="146" t="s">
        <v>12</v>
      </c>
      <c r="AG7" s="151" t="s">
        <v>13</v>
      </c>
      <c r="AH7" s="146" t="s">
        <v>12</v>
      </c>
      <c r="AI7" s="151" t="s">
        <v>13</v>
      </c>
      <c r="AJ7" s="146" t="s">
        <v>21</v>
      </c>
      <c r="AK7" s="146" t="s">
        <v>22</v>
      </c>
      <c r="AL7" s="146" t="s">
        <v>23</v>
      </c>
      <c r="AM7" s="146" t="s">
        <v>23</v>
      </c>
      <c r="AN7" s="146" t="s">
        <v>21</v>
      </c>
      <c r="AO7" s="151" t="s">
        <v>12</v>
      </c>
      <c r="AP7" s="151" t="s">
        <v>13</v>
      </c>
      <c r="AQ7" s="146" t="s">
        <v>12</v>
      </c>
      <c r="AR7" s="151" t="s">
        <v>13</v>
      </c>
      <c r="AS7" s="146" t="s">
        <v>12</v>
      </c>
      <c r="AT7" s="151" t="s">
        <v>13</v>
      </c>
      <c r="AU7" s="146" t="s">
        <v>12</v>
      </c>
      <c r="AV7" s="151" t="s">
        <v>13</v>
      </c>
      <c r="AW7" s="152" t="s">
        <v>12</v>
      </c>
      <c r="AX7" s="153" t="s">
        <v>13</v>
      </c>
      <c r="AY7" s="146" t="s">
        <v>12</v>
      </c>
      <c r="AZ7" s="151" t="s">
        <v>13</v>
      </c>
      <c r="BA7" s="146" t="s">
        <v>12</v>
      </c>
      <c r="BB7" s="154" t="s">
        <v>13</v>
      </c>
      <c r="BC7" s="158" t="s">
        <v>21</v>
      </c>
      <c r="BD7" s="83" t="s">
        <v>12</v>
      </c>
      <c r="BE7" s="135" t="s">
        <v>21</v>
      </c>
      <c r="BF7" s="135" t="s">
        <v>22</v>
      </c>
      <c r="BG7" s="135" t="s">
        <v>23</v>
      </c>
      <c r="BH7" s="135" t="s">
        <v>23</v>
      </c>
      <c r="BI7" s="135" t="s">
        <v>21</v>
      </c>
      <c r="BJ7" s="150" t="s">
        <v>21</v>
      </c>
      <c r="BK7" s="150" t="s">
        <v>12</v>
      </c>
      <c r="BL7" s="135" t="s">
        <v>21</v>
      </c>
      <c r="BM7" s="135" t="s">
        <v>22</v>
      </c>
      <c r="BN7" s="135" t="s">
        <v>23</v>
      </c>
      <c r="BO7" s="135" t="s">
        <v>23</v>
      </c>
      <c r="BP7" s="135" t="s">
        <v>21</v>
      </c>
      <c r="BQ7" s="150" t="s">
        <v>21</v>
      </c>
      <c r="BR7" s="150" t="s">
        <v>12</v>
      </c>
      <c r="BS7" s="84" t="s">
        <v>22</v>
      </c>
      <c r="BT7" s="84" t="s">
        <v>23</v>
      </c>
      <c r="BU7" s="146" t="s">
        <v>12</v>
      </c>
      <c r="BV7" s="151" t="s">
        <v>13</v>
      </c>
      <c r="BW7" s="146" t="s">
        <v>12</v>
      </c>
      <c r="BX7" s="151" t="s">
        <v>13</v>
      </c>
      <c r="BY7" s="146" t="s">
        <v>12</v>
      </c>
      <c r="BZ7" s="151" t="s">
        <v>13</v>
      </c>
      <c r="CA7" s="146" t="s">
        <v>12</v>
      </c>
      <c r="CB7" s="151" t="s">
        <v>13</v>
      </c>
      <c r="CC7" s="151" t="s">
        <v>13</v>
      </c>
      <c r="CD7" s="146" t="s">
        <v>12</v>
      </c>
      <c r="CE7" s="151" t="s">
        <v>13</v>
      </c>
      <c r="CF7" s="146" t="s">
        <v>12</v>
      </c>
      <c r="CG7" s="164" t="s">
        <v>21</v>
      </c>
      <c r="CH7" s="17"/>
    </row>
    <row r="8" spans="1:86" s="9" customFormat="1" ht="12.75" customHeight="1">
      <c r="A8" s="127">
        <v>1</v>
      </c>
      <c r="B8" s="124"/>
      <c r="C8" s="119" t="s">
        <v>30</v>
      </c>
      <c r="D8" s="121">
        <v>30</v>
      </c>
      <c r="E8" s="116">
        <v>43150.333333333336</v>
      </c>
      <c r="F8" s="114">
        <v>43177</v>
      </c>
      <c r="G8" s="136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139"/>
      <c r="V8" s="137"/>
      <c r="W8" s="137"/>
      <c r="X8" s="140"/>
      <c r="Y8" s="140"/>
      <c r="Z8" s="141"/>
      <c r="AA8" s="142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0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4"/>
      <c r="BC8" s="142"/>
      <c r="BD8" s="141"/>
      <c r="BE8" s="155"/>
      <c r="BF8" s="155"/>
      <c r="BG8" s="155"/>
      <c r="BH8" s="155"/>
      <c r="BI8" s="155"/>
      <c r="BJ8" s="58"/>
      <c r="BK8" s="58"/>
      <c r="BL8" s="155"/>
      <c r="BM8" s="155"/>
      <c r="BN8" s="155"/>
      <c r="BO8" s="155"/>
      <c r="BP8" s="155"/>
      <c r="BQ8" s="58"/>
      <c r="BR8" s="58"/>
      <c r="BS8" s="140"/>
      <c r="BT8" s="140"/>
      <c r="BU8" s="143"/>
      <c r="BV8" s="143"/>
      <c r="BW8" s="143"/>
      <c r="BX8" s="143"/>
      <c r="BY8" s="143"/>
      <c r="BZ8" s="143"/>
      <c r="CA8" s="143"/>
      <c r="CB8" s="143"/>
      <c r="CC8" s="10"/>
      <c r="CD8" s="10"/>
      <c r="CE8" s="41"/>
      <c r="CF8" s="10"/>
      <c r="CG8" s="165"/>
      <c r="CH8" s="10"/>
    </row>
    <row r="9" spans="1:86" s="9" customFormat="1" ht="12.75" customHeight="1">
      <c r="A9" s="128">
        <v>4</v>
      </c>
      <c r="B9" s="125"/>
      <c r="C9" s="120" t="s">
        <v>20</v>
      </c>
      <c r="D9" s="122">
        <v>5</v>
      </c>
      <c r="E9" s="117">
        <v>43143</v>
      </c>
      <c r="F9" s="115">
        <v>43147.333333333336</v>
      </c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49"/>
      <c r="V9" s="54"/>
      <c r="W9" s="54"/>
      <c r="X9" s="43"/>
      <c r="Y9" s="43"/>
      <c r="Z9" s="57"/>
      <c r="AA9" s="58"/>
      <c r="AB9" s="44"/>
      <c r="AC9" s="44"/>
      <c r="AD9" s="44"/>
      <c r="AE9" s="44"/>
      <c r="AF9" s="44"/>
      <c r="AG9" s="44"/>
      <c r="AH9" s="44"/>
      <c r="AI9" s="44"/>
      <c r="AJ9" s="43"/>
      <c r="AK9" s="43"/>
      <c r="AL9" s="44"/>
      <c r="AM9" s="44"/>
      <c r="AN9" s="44"/>
      <c r="AO9" s="43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71"/>
      <c r="BC9" s="58"/>
      <c r="BD9" s="57"/>
      <c r="BE9" s="71"/>
      <c r="BF9" s="71"/>
      <c r="BG9" s="71"/>
      <c r="BH9" s="71"/>
      <c r="BI9" s="71"/>
      <c r="BJ9" s="58"/>
      <c r="BK9" s="58"/>
      <c r="BL9" s="156"/>
      <c r="BM9" s="71"/>
      <c r="BN9" s="71"/>
      <c r="BO9" s="71"/>
      <c r="BP9" s="71"/>
      <c r="BQ9" s="58"/>
      <c r="BR9" s="58"/>
      <c r="BS9" s="43"/>
      <c r="BT9" s="43"/>
      <c r="BU9" s="44"/>
      <c r="BV9" s="44"/>
      <c r="BW9" s="44"/>
      <c r="BX9" s="44"/>
      <c r="BY9" s="44"/>
      <c r="BZ9" s="44"/>
      <c r="CA9" s="44"/>
      <c r="CB9" s="44"/>
      <c r="CC9" s="10"/>
      <c r="CD9" s="10"/>
      <c r="CE9" s="41"/>
      <c r="CF9" s="10"/>
      <c r="CG9" s="166"/>
      <c r="CH9" s="10"/>
    </row>
    <row r="10" spans="1:86" s="9" customFormat="1" ht="12.75" customHeight="1">
      <c r="A10" s="128">
        <v>5</v>
      </c>
      <c r="B10" s="125"/>
      <c r="C10" s="120" t="s">
        <v>31</v>
      </c>
      <c r="D10" s="122">
        <v>7</v>
      </c>
      <c r="E10" s="117">
        <v>43150.333333333336</v>
      </c>
      <c r="F10" s="131">
        <v>43157.645833333336</v>
      </c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/>
      <c r="U10" s="49"/>
      <c r="V10" s="54"/>
      <c r="W10" s="54"/>
      <c r="X10" s="43"/>
      <c r="Y10" s="43"/>
      <c r="Z10" s="57"/>
      <c r="AA10" s="58"/>
      <c r="AB10" s="44"/>
      <c r="AC10" s="44"/>
      <c r="AD10" s="44"/>
      <c r="AE10" s="44"/>
      <c r="AF10" s="44"/>
      <c r="AG10" s="44"/>
      <c r="AH10" s="44"/>
      <c r="AI10" s="44"/>
      <c r="AJ10" s="43"/>
      <c r="AK10" s="43"/>
      <c r="AL10" s="44"/>
      <c r="AM10" s="44"/>
      <c r="AN10" s="44"/>
      <c r="AO10" s="43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71"/>
      <c r="BC10" s="58"/>
      <c r="BD10" s="57"/>
      <c r="BE10" s="71"/>
      <c r="BF10" s="71"/>
      <c r="BG10" s="71"/>
      <c r="BH10" s="71"/>
      <c r="BI10" s="71"/>
      <c r="BJ10" s="58"/>
      <c r="BK10" s="58"/>
      <c r="BL10" s="71"/>
      <c r="BM10" s="71"/>
      <c r="BN10" s="71"/>
      <c r="BO10" s="71"/>
      <c r="BP10" s="71"/>
      <c r="BQ10" s="58"/>
      <c r="BR10" s="58"/>
      <c r="BS10" s="43"/>
      <c r="BT10" s="43"/>
      <c r="BU10" s="44"/>
      <c r="BV10" s="44"/>
      <c r="BW10" s="44"/>
      <c r="BX10" s="44"/>
      <c r="BY10" s="44"/>
      <c r="BZ10" s="44"/>
      <c r="CA10" s="44"/>
      <c r="CB10" s="44"/>
      <c r="CC10" s="10"/>
      <c r="CD10" s="10"/>
      <c r="CE10" s="41"/>
      <c r="CF10" s="10"/>
      <c r="CG10" s="166"/>
      <c r="CH10" s="10"/>
    </row>
    <row r="11" spans="1:86" s="9" customFormat="1" ht="12.75" customHeight="1">
      <c r="A11" s="128">
        <v>7</v>
      </c>
      <c r="B11" s="125"/>
      <c r="C11" s="120" t="s">
        <v>32</v>
      </c>
      <c r="D11" s="122">
        <v>28</v>
      </c>
      <c r="E11" s="130">
        <v>43152.333333333336</v>
      </c>
      <c r="F11" s="115">
        <v>43177</v>
      </c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  <c r="U11" s="49"/>
      <c r="V11" s="54"/>
      <c r="W11" s="54"/>
      <c r="X11" s="43"/>
      <c r="Y11" s="43"/>
      <c r="Z11" s="57"/>
      <c r="AA11" s="58"/>
      <c r="AB11" s="44"/>
      <c r="AC11" s="44"/>
      <c r="AD11" s="44"/>
      <c r="AE11" s="44"/>
      <c r="AF11" s="44"/>
      <c r="AG11" s="44"/>
      <c r="AH11" s="44"/>
      <c r="AI11" s="44"/>
      <c r="AJ11" s="43"/>
      <c r="AK11" s="43"/>
      <c r="AL11" s="44"/>
      <c r="AM11" s="44"/>
      <c r="AN11" s="44"/>
      <c r="AO11" s="43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71"/>
      <c r="BC11" s="58"/>
      <c r="BD11" s="57"/>
      <c r="BE11" s="71"/>
      <c r="BF11" s="71"/>
      <c r="BG11" s="71"/>
      <c r="BH11" s="71"/>
      <c r="BI11" s="71"/>
      <c r="BJ11" s="58"/>
      <c r="BK11" s="58"/>
      <c r="BL11" s="71"/>
      <c r="BM11" s="71"/>
      <c r="BN11" s="71"/>
      <c r="BO11" s="71"/>
      <c r="BP11" s="71"/>
      <c r="BQ11" s="58"/>
      <c r="BR11" s="58"/>
      <c r="BS11" s="43"/>
      <c r="BT11" s="43"/>
      <c r="BU11" s="44"/>
      <c r="BV11" s="44"/>
      <c r="BW11" s="44"/>
      <c r="BX11" s="44"/>
      <c r="BY11" s="44"/>
      <c r="BZ11" s="44"/>
      <c r="CA11" s="44"/>
      <c r="CB11" s="44"/>
      <c r="CC11" s="10"/>
      <c r="CD11" s="10"/>
      <c r="CE11" s="41"/>
      <c r="CF11" s="10"/>
      <c r="CG11" s="166"/>
      <c r="CH11" s="10"/>
    </row>
    <row r="12" spans="1:86" s="9" customFormat="1" ht="12.75" customHeight="1">
      <c r="A12" s="129">
        <v>8</v>
      </c>
      <c r="B12" s="126"/>
      <c r="C12" s="197" t="s">
        <v>19</v>
      </c>
      <c r="D12" s="123">
        <v>3</v>
      </c>
      <c r="E12" s="118">
        <v>43178</v>
      </c>
      <c r="F12" s="118">
        <v>43180</v>
      </c>
      <c r="G12" s="198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201"/>
      <c r="V12" s="199"/>
      <c r="W12" s="199"/>
      <c r="X12" s="202"/>
      <c r="Y12" s="202"/>
      <c r="Z12" s="203"/>
      <c r="AA12" s="85"/>
      <c r="AB12" s="45"/>
      <c r="AC12" s="45"/>
      <c r="AD12" s="45"/>
      <c r="AE12" s="45"/>
      <c r="AF12" s="45"/>
      <c r="AG12" s="45"/>
      <c r="AH12" s="45"/>
      <c r="AI12" s="45"/>
      <c r="AJ12" s="202"/>
      <c r="AK12" s="45"/>
      <c r="AL12" s="45"/>
      <c r="AM12" s="45"/>
      <c r="AN12" s="45"/>
      <c r="AO12" s="202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57"/>
      <c r="BC12" s="85"/>
      <c r="BD12" s="203"/>
      <c r="BE12" s="157"/>
      <c r="BF12" s="157"/>
      <c r="BG12" s="157"/>
      <c r="BH12" s="157"/>
      <c r="BI12" s="157"/>
      <c r="BJ12" s="85"/>
      <c r="BK12" s="85"/>
      <c r="BL12" s="157"/>
      <c r="BM12" s="157"/>
      <c r="BN12" s="157"/>
      <c r="BO12" s="157"/>
      <c r="BP12" s="157"/>
      <c r="BQ12" s="85"/>
      <c r="BR12" s="85"/>
      <c r="BS12" s="202"/>
      <c r="BT12" s="202"/>
      <c r="BU12" s="45"/>
      <c r="BV12" s="45"/>
      <c r="BW12" s="45"/>
      <c r="BX12" s="45"/>
      <c r="BY12" s="45"/>
      <c r="BZ12" s="45"/>
      <c r="CA12" s="45"/>
      <c r="CB12" s="45"/>
      <c r="CC12" s="204"/>
      <c r="CD12" s="204"/>
      <c r="CE12" s="205"/>
      <c r="CF12" s="204"/>
      <c r="CG12" s="167"/>
      <c r="CH12" s="10"/>
    </row>
    <row r="13" spans="1:86" ht="12.75" customHeight="1">
      <c r="A13" s="221" t="s">
        <v>18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3"/>
      <c r="CH13" s="2"/>
    </row>
    <row r="14" spans="1:86" ht="12.75" customHeight="1" thickBo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6"/>
      <c r="CH14" s="2"/>
    </row>
    <row r="15" spans="1:85" ht="12.75" customHeight="1" thickTop="1">
      <c r="A15" s="233" t="s">
        <v>5</v>
      </c>
      <c r="B15" s="234"/>
      <c r="C15" s="234"/>
      <c r="D15" s="234"/>
      <c r="E15" s="234"/>
      <c r="F15" s="235"/>
      <c r="G15" s="213" t="s">
        <v>33</v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5"/>
      <c r="U15" s="219" t="s">
        <v>29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5"/>
      <c r="BS15" s="219" t="s">
        <v>24</v>
      </c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20"/>
    </row>
    <row r="16" spans="1:85" s="12" customFormat="1" ht="12.75" customHeight="1" thickBot="1">
      <c r="A16" s="168"/>
      <c r="B16" s="30"/>
      <c r="C16" s="32" t="s">
        <v>25</v>
      </c>
      <c r="D16" s="33"/>
      <c r="E16" s="20"/>
      <c r="F16" s="21"/>
      <c r="G16" s="59">
        <v>1</v>
      </c>
      <c r="H16" s="60">
        <f>+G16</f>
        <v>1</v>
      </c>
      <c r="I16" s="60">
        <f>+H16</f>
        <v>1</v>
      </c>
      <c r="J16" s="60">
        <f>+I16</f>
        <v>1</v>
      </c>
      <c r="K16" s="107">
        <f>+J16</f>
        <v>1</v>
      </c>
      <c r="L16" s="107">
        <v>1</v>
      </c>
      <c r="M16" s="107">
        <v>1</v>
      </c>
      <c r="N16" s="107">
        <v>1</v>
      </c>
      <c r="O16" s="107">
        <v>1</v>
      </c>
      <c r="P16" s="60">
        <v>1</v>
      </c>
      <c r="Q16" s="60">
        <v>1</v>
      </c>
      <c r="R16" s="60">
        <v>1</v>
      </c>
      <c r="S16" s="60">
        <v>1</v>
      </c>
      <c r="T16" s="61">
        <v>1</v>
      </c>
      <c r="U16" s="109">
        <v>1</v>
      </c>
      <c r="V16" s="100">
        <v>1</v>
      </c>
      <c r="W16" s="100">
        <v>1</v>
      </c>
      <c r="X16" s="107">
        <v>1</v>
      </c>
      <c r="Y16" s="100">
        <v>1</v>
      </c>
      <c r="Z16" s="101">
        <v>1</v>
      </c>
      <c r="AA16" s="101"/>
      <c r="AB16" s="100">
        <v>2</v>
      </c>
      <c r="AC16" s="100">
        <v>1</v>
      </c>
      <c r="AD16" s="100">
        <v>2</v>
      </c>
      <c r="AE16" s="100">
        <v>1</v>
      </c>
      <c r="AF16" s="100">
        <v>2</v>
      </c>
      <c r="AG16" s="100">
        <v>1</v>
      </c>
      <c r="AH16" s="100">
        <v>1</v>
      </c>
      <c r="AI16" s="100">
        <v>1</v>
      </c>
      <c r="AJ16" s="100">
        <v>1</v>
      </c>
      <c r="AK16" s="100">
        <v>1</v>
      </c>
      <c r="AL16" s="100">
        <v>1</v>
      </c>
      <c r="AM16" s="100">
        <v>1</v>
      </c>
      <c r="AN16" s="100">
        <v>1</v>
      </c>
      <c r="AO16" s="102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4"/>
      <c r="BC16" s="108">
        <v>1</v>
      </c>
      <c r="BD16" s="101"/>
      <c r="BE16" s="100">
        <v>1</v>
      </c>
      <c r="BF16" s="100">
        <v>1</v>
      </c>
      <c r="BG16" s="100">
        <v>1</v>
      </c>
      <c r="BH16" s="100">
        <v>1</v>
      </c>
      <c r="BI16" s="100">
        <v>1</v>
      </c>
      <c r="BJ16" s="159">
        <v>1</v>
      </c>
      <c r="BK16" s="80"/>
      <c r="BL16" s="100">
        <v>1</v>
      </c>
      <c r="BM16" s="100">
        <v>1</v>
      </c>
      <c r="BN16" s="100">
        <v>1</v>
      </c>
      <c r="BO16" s="100">
        <v>1</v>
      </c>
      <c r="BP16" s="100">
        <v>1</v>
      </c>
      <c r="BQ16" s="80"/>
      <c r="BR16" s="80"/>
      <c r="BS16" s="90">
        <v>1</v>
      </c>
      <c r="BT16" s="60">
        <v>1</v>
      </c>
      <c r="BU16" s="68"/>
      <c r="BV16" s="70"/>
      <c r="BW16" s="69"/>
      <c r="BX16" s="68"/>
      <c r="BY16" s="68"/>
      <c r="BZ16" s="68"/>
      <c r="CA16" s="68"/>
      <c r="CB16" s="68"/>
      <c r="CC16" s="87">
        <f>SUM(AC16:CB16)*CD16</f>
        <v>350</v>
      </c>
      <c r="CD16" s="88">
        <v>12.5</v>
      </c>
      <c r="CE16" s="89" t="e">
        <f>+CC16/#REF!/CD16</f>
        <v>#REF!</v>
      </c>
      <c r="CF16" s="79"/>
      <c r="CG16" s="169">
        <v>1</v>
      </c>
    </row>
    <row r="17" spans="1:85" ht="12.75" customHeight="1" thickTop="1">
      <c r="A17" s="227" t="s">
        <v>6</v>
      </c>
      <c r="B17" s="228"/>
      <c r="C17" s="228"/>
      <c r="D17" s="228"/>
      <c r="E17" s="228"/>
      <c r="F17" s="229"/>
      <c r="G17" s="213" t="s">
        <v>33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5"/>
      <c r="U17" s="219" t="s">
        <v>29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5"/>
      <c r="BS17" s="219" t="s">
        <v>24</v>
      </c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20"/>
    </row>
    <row r="18" spans="1:85" s="12" customFormat="1" ht="12.75" customHeight="1">
      <c r="A18" s="170"/>
      <c r="B18" s="30"/>
      <c r="C18" s="32" t="s">
        <v>7</v>
      </c>
      <c r="D18" s="33"/>
      <c r="E18" s="29"/>
      <c r="F18" s="26"/>
      <c r="G18" s="62"/>
      <c r="H18" s="63"/>
      <c r="I18" s="63">
        <v>2</v>
      </c>
      <c r="J18" s="63">
        <v>2</v>
      </c>
      <c r="K18" s="86"/>
      <c r="L18" s="86"/>
      <c r="M18" s="86"/>
      <c r="N18" s="86"/>
      <c r="O18" s="86">
        <v>1</v>
      </c>
      <c r="P18" s="63"/>
      <c r="Q18" s="63"/>
      <c r="R18" s="63"/>
      <c r="S18" s="63"/>
      <c r="T18" s="64">
        <v>1</v>
      </c>
      <c r="U18" s="161">
        <v>1</v>
      </c>
      <c r="V18" s="98">
        <v>1</v>
      </c>
      <c r="W18" s="98">
        <v>1</v>
      </c>
      <c r="X18" s="98">
        <v>1</v>
      </c>
      <c r="Y18" s="98">
        <v>1</v>
      </c>
      <c r="Z18" s="101">
        <v>1</v>
      </c>
      <c r="AA18" s="101"/>
      <c r="AB18" s="100">
        <v>4</v>
      </c>
      <c r="AC18" s="100">
        <v>4</v>
      </c>
      <c r="AD18" s="100">
        <v>4</v>
      </c>
      <c r="AE18" s="100">
        <v>4</v>
      </c>
      <c r="AF18" s="100">
        <v>4</v>
      </c>
      <c r="AG18" s="100">
        <v>4</v>
      </c>
      <c r="AH18" s="100">
        <v>4</v>
      </c>
      <c r="AI18" s="100">
        <v>4</v>
      </c>
      <c r="AJ18" s="98">
        <v>1</v>
      </c>
      <c r="AK18" s="98">
        <v>1</v>
      </c>
      <c r="AL18" s="98">
        <v>1</v>
      </c>
      <c r="AM18" s="98">
        <v>1</v>
      </c>
      <c r="AN18" s="98">
        <v>1</v>
      </c>
      <c r="AO18" s="101">
        <v>1</v>
      </c>
      <c r="AP18" s="101">
        <v>1</v>
      </c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4"/>
      <c r="BC18" s="101">
        <v>1</v>
      </c>
      <c r="BD18" s="101"/>
      <c r="BE18" s="98">
        <v>1</v>
      </c>
      <c r="BF18" s="98">
        <v>1</v>
      </c>
      <c r="BG18" s="98">
        <v>1</v>
      </c>
      <c r="BH18" s="98">
        <v>1</v>
      </c>
      <c r="BI18" s="98">
        <v>1</v>
      </c>
      <c r="BJ18" s="160">
        <v>1</v>
      </c>
      <c r="BK18" s="142"/>
      <c r="BL18" s="98">
        <v>1</v>
      </c>
      <c r="BM18" s="98">
        <v>1</v>
      </c>
      <c r="BN18" s="98">
        <v>1</v>
      </c>
      <c r="BO18" s="98">
        <v>1</v>
      </c>
      <c r="BP18" s="98">
        <v>1</v>
      </c>
      <c r="BQ18" s="58"/>
      <c r="BR18" s="58"/>
      <c r="BS18" s="90">
        <v>1</v>
      </c>
      <c r="BT18" s="63">
        <v>1</v>
      </c>
      <c r="BU18" s="46"/>
      <c r="BV18" s="50"/>
      <c r="BW18" s="48"/>
      <c r="BX18" s="46"/>
      <c r="BY18" s="46"/>
      <c r="BZ18" s="46"/>
      <c r="CA18" s="46"/>
      <c r="CB18" s="46"/>
      <c r="CC18" s="93">
        <f>SUM(AC18:CB18)*CD18</f>
        <v>612.5</v>
      </c>
      <c r="CD18" s="94">
        <v>12.5</v>
      </c>
      <c r="CE18" s="95" t="e">
        <f>+CC18/#REF!/CD18</f>
        <v>#REF!</v>
      </c>
      <c r="CF18" s="96"/>
      <c r="CG18" s="171">
        <v>1</v>
      </c>
    </row>
    <row r="19" spans="1:85" s="12" customFormat="1" ht="12.75" customHeight="1">
      <c r="A19" s="170"/>
      <c r="B19" s="31"/>
      <c r="C19" s="34" t="s">
        <v>28</v>
      </c>
      <c r="D19" s="35"/>
      <c r="E19" s="22"/>
      <c r="F19" s="23"/>
      <c r="G19" s="62"/>
      <c r="H19" s="63"/>
      <c r="I19" s="63"/>
      <c r="J19" s="64"/>
      <c r="K19" s="98"/>
      <c r="L19" s="98"/>
      <c r="M19" s="98"/>
      <c r="N19" s="98"/>
      <c r="O19" s="98"/>
      <c r="P19" s="73"/>
      <c r="Q19" s="63"/>
      <c r="R19" s="63"/>
      <c r="S19" s="63"/>
      <c r="T19" s="64"/>
      <c r="U19" s="99">
        <v>9</v>
      </c>
      <c r="V19" s="98">
        <v>9</v>
      </c>
      <c r="W19" s="98">
        <v>9</v>
      </c>
      <c r="X19" s="98">
        <v>9</v>
      </c>
      <c r="Y19" s="98">
        <v>9</v>
      </c>
      <c r="Z19" s="92">
        <v>9</v>
      </c>
      <c r="AA19" s="92"/>
      <c r="AB19" s="98">
        <v>8</v>
      </c>
      <c r="AC19" s="98">
        <v>8</v>
      </c>
      <c r="AD19" s="98">
        <v>8</v>
      </c>
      <c r="AE19" s="98">
        <v>8</v>
      </c>
      <c r="AF19" s="98">
        <v>8</v>
      </c>
      <c r="AG19" s="98">
        <v>8</v>
      </c>
      <c r="AH19" s="98">
        <v>8</v>
      </c>
      <c r="AI19" s="263">
        <v>8</v>
      </c>
      <c r="AJ19" s="264">
        <v>9</v>
      </c>
      <c r="AK19" s="98">
        <v>9</v>
      </c>
      <c r="AL19" s="98">
        <v>9</v>
      </c>
      <c r="AM19" s="98">
        <v>9</v>
      </c>
      <c r="AN19" s="98">
        <v>9</v>
      </c>
      <c r="AO19" s="92">
        <v>9</v>
      </c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92">
        <v>9</v>
      </c>
      <c r="BD19" s="92"/>
      <c r="BE19" s="98">
        <v>9</v>
      </c>
      <c r="BF19" s="98">
        <v>9</v>
      </c>
      <c r="BG19" s="98">
        <v>9</v>
      </c>
      <c r="BH19" s="98">
        <v>9</v>
      </c>
      <c r="BI19" s="98">
        <v>9</v>
      </c>
      <c r="BJ19" s="92">
        <v>9</v>
      </c>
      <c r="BK19" s="92"/>
      <c r="BL19" s="98">
        <v>9</v>
      </c>
      <c r="BM19" s="98">
        <v>9</v>
      </c>
      <c r="BN19" s="98">
        <v>9</v>
      </c>
      <c r="BO19" s="98">
        <v>9</v>
      </c>
      <c r="BP19" s="98">
        <v>9</v>
      </c>
      <c r="BQ19" s="92"/>
      <c r="BR19" s="58"/>
      <c r="BS19" s="72"/>
      <c r="BT19" s="63"/>
      <c r="BU19" s="46"/>
      <c r="BV19" s="50"/>
      <c r="BW19" s="48"/>
      <c r="BX19" s="46"/>
      <c r="BY19" s="46"/>
      <c r="BZ19" s="46"/>
      <c r="CA19" s="46"/>
      <c r="CB19" s="46"/>
      <c r="CC19" s="93">
        <f>SUM(AC19:CB19)*CD19</f>
        <v>2507</v>
      </c>
      <c r="CD19" s="94">
        <v>11.5</v>
      </c>
      <c r="CE19" s="95" t="e">
        <f>+CC19/#REF!/CD19</f>
        <v>#REF!</v>
      </c>
      <c r="CF19" s="96"/>
      <c r="CG19" s="171"/>
    </row>
    <row r="20" spans="1:85" s="12" customFormat="1" ht="12.75" customHeight="1">
      <c r="A20" s="170"/>
      <c r="B20" s="31"/>
      <c r="C20" s="34" t="s">
        <v>14</v>
      </c>
      <c r="D20" s="35"/>
      <c r="E20" s="22"/>
      <c r="F20" s="23"/>
      <c r="G20" s="62"/>
      <c r="H20" s="63"/>
      <c r="I20" s="63"/>
      <c r="J20" s="64"/>
      <c r="K20" s="98"/>
      <c r="L20" s="98"/>
      <c r="M20" s="98"/>
      <c r="N20" s="98"/>
      <c r="O20" s="98">
        <v>8</v>
      </c>
      <c r="P20" s="73"/>
      <c r="Q20" s="63"/>
      <c r="R20" s="63"/>
      <c r="S20" s="63"/>
      <c r="T20" s="64">
        <v>8</v>
      </c>
      <c r="U20" s="99">
        <v>8</v>
      </c>
      <c r="V20" s="98">
        <v>8</v>
      </c>
      <c r="W20" s="98">
        <v>8</v>
      </c>
      <c r="X20" s="98">
        <v>8</v>
      </c>
      <c r="Y20" s="98">
        <v>8</v>
      </c>
      <c r="Z20" s="92">
        <v>8</v>
      </c>
      <c r="AA20" s="92"/>
      <c r="AB20" s="98">
        <v>8</v>
      </c>
      <c r="AC20" s="98">
        <v>8</v>
      </c>
      <c r="AD20" s="98">
        <v>8</v>
      </c>
      <c r="AE20" s="98">
        <v>8</v>
      </c>
      <c r="AF20" s="98">
        <v>8</v>
      </c>
      <c r="AG20" s="98">
        <v>8</v>
      </c>
      <c r="AH20" s="98">
        <v>8</v>
      </c>
      <c r="AI20" s="98">
        <v>8</v>
      </c>
      <c r="AJ20" s="98">
        <v>8</v>
      </c>
      <c r="AK20" s="98">
        <v>8</v>
      </c>
      <c r="AL20" s="98">
        <v>8</v>
      </c>
      <c r="AM20" s="98">
        <v>8</v>
      </c>
      <c r="AN20" s="98">
        <v>8</v>
      </c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92">
        <v>8</v>
      </c>
      <c r="BD20" s="92"/>
      <c r="BE20" s="98">
        <v>8</v>
      </c>
      <c r="BF20" s="98">
        <v>8</v>
      </c>
      <c r="BG20" s="98">
        <v>8</v>
      </c>
      <c r="BH20" s="98">
        <v>8</v>
      </c>
      <c r="BI20" s="98">
        <v>8</v>
      </c>
      <c r="BJ20" s="92">
        <v>8</v>
      </c>
      <c r="BK20" s="92"/>
      <c r="BL20" s="98">
        <v>8</v>
      </c>
      <c r="BM20" s="98">
        <v>8</v>
      </c>
      <c r="BN20" s="98">
        <v>8</v>
      </c>
      <c r="BO20" s="98">
        <v>8</v>
      </c>
      <c r="BP20" s="98">
        <v>8</v>
      </c>
      <c r="BQ20" s="58"/>
      <c r="BR20" s="58"/>
      <c r="BS20" s="72">
        <v>4</v>
      </c>
      <c r="BT20" s="63">
        <v>2</v>
      </c>
      <c r="BU20" s="46"/>
      <c r="BV20" s="50"/>
      <c r="BW20" s="48"/>
      <c r="BX20" s="46"/>
      <c r="BY20" s="46"/>
      <c r="BZ20" s="46"/>
      <c r="CA20" s="46"/>
      <c r="CB20" s="46"/>
      <c r="CC20" s="93"/>
      <c r="CD20" s="94"/>
      <c r="CE20" s="95"/>
      <c r="CF20" s="96"/>
      <c r="CG20" s="171"/>
    </row>
    <row r="21" spans="1:85" s="12" customFormat="1" ht="12.75" customHeight="1">
      <c r="A21" s="170"/>
      <c r="B21" s="31"/>
      <c r="C21" s="47" t="s">
        <v>8</v>
      </c>
      <c r="D21" s="35"/>
      <c r="E21" s="22"/>
      <c r="F21" s="23"/>
      <c r="G21" s="62"/>
      <c r="H21" s="63"/>
      <c r="I21" s="63"/>
      <c r="J21" s="64"/>
      <c r="K21" s="98"/>
      <c r="L21" s="98"/>
      <c r="M21" s="98"/>
      <c r="N21" s="98"/>
      <c r="O21" s="98"/>
      <c r="P21" s="73"/>
      <c r="Q21" s="63"/>
      <c r="R21" s="63"/>
      <c r="S21" s="63"/>
      <c r="T21" s="64"/>
      <c r="U21" s="99">
        <v>2</v>
      </c>
      <c r="V21" s="98">
        <v>2</v>
      </c>
      <c r="W21" s="98">
        <v>2</v>
      </c>
      <c r="X21" s="98">
        <v>2</v>
      </c>
      <c r="Y21" s="98">
        <v>2</v>
      </c>
      <c r="Z21" s="92"/>
      <c r="AA21" s="92"/>
      <c r="AB21" s="98">
        <v>2</v>
      </c>
      <c r="AC21" s="98">
        <v>1</v>
      </c>
      <c r="AD21" s="98">
        <v>2</v>
      </c>
      <c r="AE21" s="98">
        <v>1</v>
      </c>
      <c r="AF21" s="98">
        <v>2</v>
      </c>
      <c r="AG21" s="98">
        <v>1</v>
      </c>
      <c r="AH21" s="98">
        <v>2</v>
      </c>
      <c r="AI21" s="98">
        <v>1</v>
      </c>
      <c r="AJ21" s="98">
        <v>2</v>
      </c>
      <c r="AK21" s="98">
        <v>2</v>
      </c>
      <c r="AL21" s="98"/>
      <c r="AM21" s="98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92"/>
      <c r="BD21" s="92"/>
      <c r="BE21" s="98"/>
      <c r="BF21" s="98"/>
      <c r="BG21" s="98"/>
      <c r="BH21" s="98"/>
      <c r="BI21" s="98"/>
      <c r="BJ21" s="58"/>
      <c r="BK21" s="58"/>
      <c r="BL21" s="98"/>
      <c r="BM21" s="98"/>
      <c r="BN21" s="98"/>
      <c r="BO21" s="98"/>
      <c r="BP21" s="98"/>
      <c r="BQ21" s="58"/>
      <c r="BR21" s="58"/>
      <c r="BS21" s="72"/>
      <c r="BT21" s="63"/>
      <c r="BU21" s="46"/>
      <c r="BV21" s="50"/>
      <c r="BW21" s="48"/>
      <c r="BX21" s="46"/>
      <c r="BY21" s="46"/>
      <c r="BZ21" s="46"/>
      <c r="CA21" s="46"/>
      <c r="CB21" s="46"/>
      <c r="CC21" s="93">
        <f>SUM(AC21:CB21)*CD21</f>
        <v>161</v>
      </c>
      <c r="CD21" s="94">
        <v>11.5</v>
      </c>
      <c r="CE21" s="95" t="e">
        <f>+CC21/#REF!/CD21</f>
        <v>#REF!</v>
      </c>
      <c r="CF21" s="96"/>
      <c r="CG21" s="171"/>
    </row>
    <row r="22" spans="1:85" s="2" customFormat="1" ht="12.75" customHeight="1" thickBot="1">
      <c r="A22" s="172"/>
      <c r="B22" s="40"/>
      <c r="C22" s="4" t="s">
        <v>27</v>
      </c>
      <c r="D22" s="36"/>
      <c r="E22" s="27">
        <f>SUM(E18:E21)</f>
        <v>0</v>
      </c>
      <c r="F22" s="28">
        <f>SUM(F18:F21)</f>
        <v>0</v>
      </c>
      <c r="G22" s="206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8"/>
    </row>
    <row r="23" spans="1:85" s="13" customFormat="1" ht="12.75" customHeight="1" thickTop="1">
      <c r="A23" s="173"/>
      <c r="B23" s="37"/>
      <c r="C23" s="38" t="s">
        <v>15</v>
      </c>
      <c r="D23" s="39"/>
      <c r="E23" s="25"/>
      <c r="F23" s="26"/>
      <c r="G23" s="65">
        <f aca="true" t="shared" si="0" ref="G23:AL23">SUM(G16:G16)</f>
        <v>1</v>
      </c>
      <c r="H23" s="66">
        <f t="shared" si="0"/>
        <v>1</v>
      </c>
      <c r="I23" s="66">
        <f t="shared" si="0"/>
        <v>1</v>
      </c>
      <c r="J23" s="66">
        <f t="shared" si="0"/>
        <v>1</v>
      </c>
      <c r="K23" s="100">
        <f t="shared" si="0"/>
        <v>1</v>
      </c>
      <c r="L23" s="100">
        <f t="shared" si="0"/>
        <v>1</v>
      </c>
      <c r="M23" s="100">
        <f t="shared" si="0"/>
        <v>1</v>
      </c>
      <c r="N23" s="100">
        <f t="shared" si="0"/>
        <v>1</v>
      </c>
      <c r="O23" s="66">
        <f t="shared" si="0"/>
        <v>1</v>
      </c>
      <c r="P23" s="66">
        <f t="shared" si="0"/>
        <v>1</v>
      </c>
      <c r="Q23" s="66">
        <f t="shared" si="0"/>
        <v>1</v>
      </c>
      <c r="R23" s="66">
        <f t="shared" si="0"/>
        <v>1</v>
      </c>
      <c r="S23" s="66">
        <f t="shared" si="0"/>
        <v>1</v>
      </c>
      <c r="T23" s="67">
        <f t="shared" si="0"/>
        <v>1</v>
      </c>
      <c r="U23" s="109">
        <f t="shared" si="0"/>
        <v>1</v>
      </c>
      <c r="V23" s="100">
        <f t="shared" si="0"/>
        <v>1</v>
      </c>
      <c r="W23" s="100">
        <f t="shared" si="0"/>
        <v>1</v>
      </c>
      <c r="X23" s="100">
        <f t="shared" si="0"/>
        <v>1</v>
      </c>
      <c r="Y23" s="100">
        <f t="shared" si="0"/>
        <v>1</v>
      </c>
      <c r="Z23" s="110">
        <f t="shared" si="0"/>
        <v>1</v>
      </c>
      <c r="AA23" s="110">
        <f t="shared" si="0"/>
        <v>0</v>
      </c>
      <c r="AB23" s="100">
        <f t="shared" si="0"/>
        <v>2</v>
      </c>
      <c r="AC23" s="100">
        <f t="shared" si="0"/>
        <v>1</v>
      </c>
      <c r="AD23" s="100">
        <f t="shared" si="0"/>
        <v>2</v>
      </c>
      <c r="AE23" s="100">
        <f t="shared" si="0"/>
        <v>1</v>
      </c>
      <c r="AF23" s="100">
        <f t="shared" si="0"/>
        <v>2</v>
      </c>
      <c r="AG23" s="100">
        <f t="shared" si="0"/>
        <v>1</v>
      </c>
      <c r="AH23" s="100">
        <f t="shared" si="0"/>
        <v>1</v>
      </c>
      <c r="AI23" s="100">
        <f t="shared" si="0"/>
        <v>1</v>
      </c>
      <c r="AJ23" s="100">
        <f t="shared" si="0"/>
        <v>1</v>
      </c>
      <c r="AK23" s="100">
        <f t="shared" si="0"/>
        <v>1</v>
      </c>
      <c r="AL23" s="100">
        <f t="shared" si="0"/>
        <v>1</v>
      </c>
      <c r="AM23" s="100">
        <f aca="true" t="shared" si="1" ref="AM23:BC23">SUM(AM16:AM16)</f>
        <v>1</v>
      </c>
      <c r="AN23" s="111">
        <f t="shared" si="1"/>
        <v>1</v>
      </c>
      <c r="AO23" s="75">
        <f t="shared" si="1"/>
        <v>0</v>
      </c>
      <c r="AP23" s="66">
        <f t="shared" si="1"/>
        <v>0</v>
      </c>
      <c r="AQ23" s="66">
        <f t="shared" si="1"/>
        <v>0</v>
      </c>
      <c r="AR23" s="66">
        <f t="shared" si="1"/>
        <v>0</v>
      </c>
      <c r="AS23" s="66">
        <f t="shared" si="1"/>
        <v>0</v>
      </c>
      <c r="AT23" s="66">
        <f t="shared" si="1"/>
        <v>0</v>
      </c>
      <c r="AU23" s="66">
        <f t="shared" si="1"/>
        <v>0</v>
      </c>
      <c r="AV23" s="66">
        <f t="shared" si="1"/>
        <v>0</v>
      </c>
      <c r="AW23" s="66">
        <f t="shared" si="1"/>
        <v>0</v>
      </c>
      <c r="AX23" s="66">
        <f t="shared" si="1"/>
        <v>0</v>
      </c>
      <c r="AY23" s="66">
        <f t="shared" si="1"/>
        <v>0</v>
      </c>
      <c r="AZ23" s="66">
        <f t="shared" si="1"/>
        <v>0</v>
      </c>
      <c r="BA23" s="66">
        <f t="shared" si="1"/>
        <v>0</v>
      </c>
      <c r="BB23" s="66">
        <f t="shared" si="1"/>
        <v>0</v>
      </c>
      <c r="BC23" s="74">
        <f t="shared" si="1"/>
        <v>1</v>
      </c>
      <c r="BD23" s="74">
        <f aca="true" t="shared" si="2" ref="BD23:BJ23">SUM(BD16:BD16)</f>
        <v>0</v>
      </c>
      <c r="BE23" s="100">
        <f t="shared" si="2"/>
        <v>1</v>
      </c>
      <c r="BF23" s="100">
        <f t="shared" si="2"/>
        <v>1</v>
      </c>
      <c r="BG23" s="100">
        <f t="shared" si="2"/>
        <v>1</v>
      </c>
      <c r="BH23" s="100">
        <f t="shared" si="2"/>
        <v>1</v>
      </c>
      <c r="BI23" s="111">
        <f t="shared" si="2"/>
        <v>1</v>
      </c>
      <c r="BJ23" s="74">
        <f t="shared" si="2"/>
        <v>1</v>
      </c>
      <c r="BK23" s="74"/>
      <c r="BL23" s="100">
        <f aca="true" t="shared" si="3" ref="BL23:BQ23">SUM(BL16:BL16)</f>
        <v>1</v>
      </c>
      <c r="BM23" s="100">
        <f t="shared" si="3"/>
        <v>1</v>
      </c>
      <c r="BN23" s="100">
        <f t="shared" si="3"/>
        <v>1</v>
      </c>
      <c r="BO23" s="100">
        <f t="shared" si="3"/>
        <v>1</v>
      </c>
      <c r="BP23" s="111">
        <f t="shared" si="3"/>
        <v>1</v>
      </c>
      <c r="BQ23" s="74">
        <f t="shared" si="3"/>
        <v>0</v>
      </c>
      <c r="BR23" s="162"/>
      <c r="BS23" s="73">
        <f aca="true" t="shared" si="4" ref="BS23:CC23">SUM(BS16:BS16)</f>
        <v>1</v>
      </c>
      <c r="BT23" s="63">
        <f t="shared" si="4"/>
        <v>1</v>
      </c>
      <c r="BU23" s="68">
        <f t="shared" si="4"/>
        <v>0</v>
      </c>
      <c r="BV23" s="70">
        <f t="shared" si="4"/>
        <v>0</v>
      </c>
      <c r="BW23" s="69">
        <f t="shared" si="4"/>
        <v>0</v>
      </c>
      <c r="BX23" s="68">
        <f t="shared" si="4"/>
        <v>0</v>
      </c>
      <c r="BY23" s="68">
        <f t="shared" si="4"/>
        <v>0</v>
      </c>
      <c r="BZ23" s="68">
        <f t="shared" si="4"/>
        <v>0</v>
      </c>
      <c r="CA23" s="68">
        <f t="shared" si="4"/>
        <v>0</v>
      </c>
      <c r="CB23" s="68">
        <f t="shared" si="4"/>
        <v>0</v>
      </c>
      <c r="CC23" s="76">
        <f t="shared" si="4"/>
        <v>350</v>
      </c>
      <c r="CD23" s="77" t="s">
        <v>9</v>
      </c>
      <c r="CE23" s="78"/>
      <c r="CF23" s="79"/>
      <c r="CG23" s="169">
        <f>SUM(CG16:CG16)</f>
        <v>1</v>
      </c>
    </row>
    <row r="24" spans="1:85" s="13" customFormat="1" ht="12.75" customHeight="1">
      <c r="A24" s="174"/>
      <c r="B24" s="31"/>
      <c r="C24" s="34" t="s">
        <v>16</v>
      </c>
      <c r="D24" s="35"/>
      <c r="E24" s="24"/>
      <c r="F24" s="23"/>
      <c r="G24" s="63">
        <f>SUM(G18:G21)</f>
        <v>0</v>
      </c>
      <c r="H24" s="63">
        <f>SUM(H18:H21)</f>
        <v>0</v>
      </c>
      <c r="I24" s="63">
        <f>SUM(I18:I21)</f>
        <v>2</v>
      </c>
      <c r="J24" s="64">
        <f>SUM(J18:J21)</f>
        <v>2</v>
      </c>
      <c r="K24" s="98">
        <f>SUM(K17:K17)</f>
        <v>0</v>
      </c>
      <c r="L24" s="98">
        <f aca="true" t="shared" si="5" ref="L24:Z24">SUM(L18:L21)</f>
        <v>0</v>
      </c>
      <c r="M24" s="98">
        <f t="shared" si="5"/>
        <v>0</v>
      </c>
      <c r="N24" s="98">
        <f t="shared" si="5"/>
        <v>0</v>
      </c>
      <c r="O24" s="73">
        <f t="shared" si="5"/>
        <v>9</v>
      </c>
      <c r="P24" s="63">
        <f t="shared" si="5"/>
        <v>0</v>
      </c>
      <c r="Q24" s="63">
        <f t="shared" si="5"/>
        <v>0</v>
      </c>
      <c r="R24" s="63">
        <f t="shared" si="5"/>
        <v>0</v>
      </c>
      <c r="S24" s="63">
        <f t="shared" si="5"/>
        <v>0</v>
      </c>
      <c r="T24" s="64">
        <f t="shared" si="5"/>
        <v>9</v>
      </c>
      <c r="U24" s="113">
        <f t="shared" si="5"/>
        <v>20</v>
      </c>
      <c r="V24" s="98">
        <f t="shared" si="5"/>
        <v>20</v>
      </c>
      <c r="W24" s="98">
        <f t="shared" si="5"/>
        <v>20</v>
      </c>
      <c r="X24" s="98">
        <f t="shared" si="5"/>
        <v>20</v>
      </c>
      <c r="Y24" s="98">
        <f t="shared" si="5"/>
        <v>20</v>
      </c>
      <c r="Z24" s="112">
        <f t="shared" si="5"/>
        <v>18</v>
      </c>
      <c r="AA24" s="112"/>
      <c r="AB24" s="98">
        <f aca="true" t="shared" si="6" ref="AB24:BC24">SUM(AB18:AB21)</f>
        <v>22</v>
      </c>
      <c r="AC24" s="98">
        <f t="shared" si="6"/>
        <v>21</v>
      </c>
      <c r="AD24" s="98">
        <f t="shared" si="6"/>
        <v>22</v>
      </c>
      <c r="AE24" s="98">
        <f t="shared" si="6"/>
        <v>21</v>
      </c>
      <c r="AF24" s="98">
        <f t="shared" si="6"/>
        <v>22</v>
      </c>
      <c r="AG24" s="98">
        <f t="shared" si="6"/>
        <v>21</v>
      </c>
      <c r="AH24" s="98">
        <f t="shared" si="6"/>
        <v>22</v>
      </c>
      <c r="AI24" s="98">
        <f t="shared" si="6"/>
        <v>21</v>
      </c>
      <c r="AJ24" s="98">
        <f t="shared" si="6"/>
        <v>20</v>
      </c>
      <c r="AK24" s="98">
        <f t="shared" si="6"/>
        <v>20</v>
      </c>
      <c r="AL24" s="98">
        <f t="shared" si="6"/>
        <v>18</v>
      </c>
      <c r="AM24" s="98">
        <f t="shared" si="6"/>
        <v>18</v>
      </c>
      <c r="AN24" s="98">
        <f t="shared" si="6"/>
        <v>18</v>
      </c>
      <c r="AO24" s="73">
        <f t="shared" si="6"/>
        <v>10</v>
      </c>
      <c r="AP24" s="63">
        <f t="shared" si="6"/>
        <v>1</v>
      </c>
      <c r="AQ24" s="63">
        <f t="shared" si="6"/>
        <v>0</v>
      </c>
      <c r="AR24" s="63">
        <f t="shared" si="6"/>
        <v>0</v>
      </c>
      <c r="AS24" s="63">
        <f t="shared" si="6"/>
        <v>0</v>
      </c>
      <c r="AT24" s="63">
        <f t="shared" si="6"/>
        <v>0</v>
      </c>
      <c r="AU24" s="63">
        <f t="shared" si="6"/>
        <v>0</v>
      </c>
      <c r="AV24" s="63">
        <f t="shared" si="6"/>
        <v>0</v>
      </c>
      <c r="AW24" s="63">
        <f t="shared" si="6"/>
        <v>0</v>
      </c>
      <c r="AX24" s="63">
        <f t="shared" si="6"/>
        <v>0</v>
      </c>
      <c r="AY24" s="63">
        <f t="shared" si="6"/>
        <v>0</v>
      </c>
      <c r="AZ24" s="63">
        <f t="shared" si="6"/>
        <v>0</v>
      </c>
      <c r="BA24" s="63">
        <f t="shared" si="6"/>
        <v>0</v>
      </c>
      <c r="BB24" s="63">
        <f t="shared" si="6"/>
        <v>0</v>
      </c>
      <c r="BC24" s="74">
        <f t="shared" si="6"/>
        <v>18</v>
      </c>
      <c r="BD24" s="74"/>
      <c r="BE24" s="98">
        <f aca="true" t="shared" si="7" ref="BE24:BJ24">SUM(BE18:BE21)</f>
        <v>18</v>
      </c>
      <c r="BF24" s="98">
        <f t="shared" si="7"/>
        <v>18</v>
      </c>
      <c r="BG24" s="98">
        <f t="shared" si="7"/>
        <v>18</v>
      </c>
      <c r="BH24" s="98">
        <f t="shared" si="7"/>
        <v>18</v>
      </c>
      <c r="BI24" s="98">
        <f t="shared" si="7"/>
        <v>18</v>
      </c>
      <c r="BJ24" s="74">
        <f t="shared" si="7"/>
        <v>18</v>
      </c>
      <c r="BK24" s="74"/>
      <c r="BL24" s="98">
        <f aca="true" t="shared" si="8" ref="BL24:BQ24">SUM(BL18:BL21)</f>
        <v>18</v>
      </c>
      <c r="BM24" s="98">
        <f t="shared" si="8"/>
        <v>18</v>
      </c>
      <c r="BN24" s="98">
        <f t="shared" si="8"/>
        <v>18</v>
      </c>
      <c r="BO24" s="98">
        <f t="shared" si="8"/>
        <v>18</v>
      </c>
      <c r="BP24" s="98">
        <f t="shared" si="8"/>
        <v>18</v>
      </c>
      <c r="BQ24" s="74">
        <f t="shared" si="8"/>
        <v>0</v>
      </c>
      <c r="BR24" s="163"/>
      <c r="BS24" s="73">
        <f aca="true" t="shared" si="9" ref="BS24:CC24">SUM(BS18:BS21)</f>
        <v>5</v>
      </c>
      <c r="BT24" s="63">
        <f t="shared" si="9"/>
        <v>3</v>
      </c>
      <c r="BU24" s="46">
        <f t="shared" si="9"/>
        <v>0</v>
      </c>
      <c r="BV24" s="50">
        <f t="shared" si="9"/>
        <v>0</v>
      </c>
      <c r="BW24" s="48">
        <f t="shared" si="9"/>
        <v>0</v>
      </c>
      <c r="BX24" s="46">
        <f t="shared" si="9"/>
        <v>0</v>
      </c>
      <c r="BY24" s="46">
        <f t="shared" si="9"/>
        <v>0</v>
      </c>
      <c r="BZ24" s="46">
        <f t="shared" si="9"/>
        <v>0</v>
      </c>
      <c r="CA24" s="46">
        <f t="shared" si="9"/>
        <v>0</v>
      </c>
      <c r="CB24" s="46">
        <f t="shared" si="9"/>
        <v>0</v>
      </c>
      <c r="CC24" s="15">
        <f t="shared" si="9"/>
        <v>3280.5</v>
      </c>
      <c r="CD24" s="14" t="s">
        <v>10</v>
      </c>
      <c r="CE24" s="42"/>
      <c r="CF24" s="11"/>
      <c r="CG24" s="171">
        <f>SUM(CG18:CG21)</f>
        <v>1</v>
      </c>
    </row>
    <row r="25" spans="1:85" s="13" customFormat="1" ht="12.75" customHeight="1">
      <c r="A25" s="175"/>
      <c r="B25" s="176"/>
      <c r="C25" s="177" t="s">
        <v>17</v>
      </c>
      <c r="D25" s="178"/>
      <c r="E25" s="179">
        <f>SUM(E18:E21)</f>
        <v>0</v>
      </c>
      <c r="F25" s="180">
        <f>+F17+F22</f>
        <v>0</v>
      </c>
      <c r="G25" s="181">
        <f aca="true" t="shared" si="10" ref="G25:U25">+G23+G24</f>
        <v>1</v>
      </c>
      <c r="H25" s="182">
        <f t="shared" si="10"/>
        <v>1</v>
      </c>
      <c r="I25" s="182">
        <f t="shared" si="10"/>
        <v>3</v>
      </c>
      <c r="J25" s="182">
        <f t="shared" si="10"/>
        <v>3</v>
      </c>
      <c r="K25" s="105">
        <f t="shared" si="10"/>
        <v>1</v>
      </c>
      <c r="L25" s="105">
        <f t="shared" si="10"/>
        <v>1</v>
      </c>
      <c r="M25" s="105">
        <f t="shared" si="10"/>
        <v>1</v>
      </c>
      <c r="N25" s="105">
        <f t="shared" si="10"/>
        <v>1</v>
      </c>
      <c r="O25" s="182">
        <f t="shared" si="10"/>
        <v>10</v>
      </c>
      <c r="P25" s="182">
        <f t="shared" si="10"/>
        <v>1</v>
      </c>
      <c r="Q25" s="182">
        <f t="shared" si="10"/>
        <v>1</v>
      </c>
      <c r="R25" s="182">
        <f t="shared" si="10"/>
        <v>1</v>
      </c>
      <c r="S25" s="182">
        <f t="shared" si="10"/>
        <v>1</v>
      </c>
      <c r="T25" s="183">
        <f t="shared" si="10"/>
        <v>10</v>
      </c>
      <c r="U25" s="184">
        <f t="shared" si="10"/>
        <v>21</v>
      </c>
      <c r="V25" s="105">
        <f aca="true" t="shared" si="11" ref="V25:AM25">+V23+V24</f>
        <v>21</v>
      </c>
      <c r="W25" s="105">
        <f t="shared" si="11"/>
        <v>21</v>
      </c>
      <c r="X25" s="105">
        <f t="shared" si="11"/>
        <v>21</v>
      </c>
      <c r="Y25" s="105">
        <f t="shared" si="11"/>
        <v>21</v>
      </c>
      <c r="Z25" s="185">
        <f t="shared" si="11"/>
        <v>19</v>
      </c>
      <c r="AA25" s="185"/>
      <c r="AB25" s="105">
        <f t="shared" si="11"/>
        <v>24</v>
      </c>
      <c r="AC25" s="105">
        <f t="shared" si="11"/>
        <v>22</v>
      </c>
      <c r="AD25" s="105">
        <f t="shared" si="11"/>
        <v>24</v>
      </c>
      <c r="AE25" s="105">
        <f t="shared" si="11"/>
        <v>22</v>
      </c>
      <c r="AF25" s="105">
        <f t="shared" si="11"/>
        <v>24</v>
      </c>
      <c r="AG25" s="105">
        <f t="shared" si="11"/>
        <v>22</v>
      </c>
      <c r="AH25" s="105">
        <f t="shared" si="11"/>
        <v>23</v>
      </c>
      <c r="AI25" s="105">
        <f t="shared" si="11"/>
        <v>22</v>
      </c>
      <c r="AJ25" s="105">
        <f t="shared" si="11"/>
        <v>21</v>
      </c>
      <c r="AK25" s="105">
        <f t="shared" si="11"/>
        <v>21</v>
      </c>
      <c r="AL25" s="105">
        <f t="shared" si="11"/>
        <v>19</v>
      </c>
      <c r="AM25" s="105">
        <f t="shared" si="11"/>
        <v>19</v>
      </c>
      <c r="AN25" s="186">
        <f>+AN23+AN24</f>
        <v>19</v>
      </c>
      <c r="AO25" s="187">
        <f aca="true" t="shared" si="12" ref="AO25:BB25">+AO23+AO24</f>
        <v>10</v>
      </c>
      <c r="AP25" s="182">
        <f t="shared" si="12"/>
        <v>1</v>
      </c>
      <c r="AQ25" s="182">
        <f t="shared" si="12"/>
        <v>0</v>
      </c>
      <c r="AR25" s="182">
        <f t="shared" si="12"/>
        <v>0</v>
      </c>
      <c r="AS25" s="182">
        <f t="shared" si="12"/>
        <v>0</v>
      </c>
      <c r="AT25" s="182">
        <f t="shared" si="12"/>
        <v>0</v>
      </c>
      <c r="AU25" s="182">
        <f t="shared" si="12"/>
        <v>0</v>
      </c>
      <c r="AV25" s="182">
        <f t="shared" si="12"/>
        <v>0</v>
      </c>
      <c r="AW25" s="182">
        <f t="shared" si="12"/>
        <v>0</v>
      </c>
      <c r="AX25" s="182">
        <f t="shared" si="12"/>
        <v>0</v>
      </c>
      <c r="AY25" s="182">
        <f t="shared" si="12"/>
        <v>0</v>
      </c>
      <c r="AZ25" s="182">
        <f t="shared" si="12"/>
        <v>0</v>
      </c>
      <c r="BA25" s="182">
        <f t="shared" si="12"/>
        <v>0</v>
      </c>
      <c r="BB25" s="182">
        <f t="shared" si="12"/>
        <v>0</v>
      </c>
      <c r="BC25" s="188">
        <f>+BC23+BC24</f>
        <v>19</v>
      </c>
      <c r="BD25" s="188"/>
      <c r="BE25" s="105">
        <f aca="true" t="shared" si="13" ref="BE25:BJ25">+BE23+BE24</f>
        <v>19</v>
      </c>
      <c r="BF25" s="105">
        <f t="shared" si="13"/>
        <v>19</v>
      </c>
      <c r="BG25" s="105">
        <f t="shared" si="13"/>
        <v>19</v>
      </c>
      <c r="BH25" s="105">
        <f t="shared" si="13"/>
        <v>19</v>
      </c>
      <c r="BI25" s="186">
        <f t="shared" si="13"/>
        <v>19</v>
      </c>
      <c r="BJ25" s="188">
        <f t="shared" si="13"/>
        <v>19</v>
      </c>
      <c r="BK25" s="188"/>
      <c r="BL25" s="105">
        <f aca="true" t="shared" si="14" ref="BL25:BQ25">+BL23+BL24</f>
        <v>19</v>
      </c>
      <c r="BM25" s="105">
        <f t="shared" si="14"/>
        <v>19</v>
      </c>
      <c r="BN25" s="105">
        <f t="shared" si="14"/>
        <v>19</v>
      </c>
      <c r="BO25" s="105">
        <f t="shared" si="14"/>
        <v>19</v>
      </c>
      <c r="BP25" s="186">
        <f t="shared" si="14"/>
        <v>19</v>
      </c>
      <c r="BQ25" s="188">
        <f t="shared" si="14"/>
        <v>0</v>
      </c>
      <c r="BR25" s="189"/>
      <c r="BS25" s="91">
        <f aca="true" t="shared" si="15" ref="BS25:CC25">+BS23+BS24</f>
        <v>6</v>
      </c>
      <c r="BT25" s="182">
        <f t="shared" si="15"/>
        <v>4</v>
      </c>
      <c r="BU25" s="190">
        <f t="shared" si="15"/>
        <v>0</v>
      </c>
      <c r="BV25" s="191">
        <f t="shared" si="15"/>
        <v>0</v>
      </c>
      <c r="BW25" s="192">
        <f t="shared" si="15"/>
        <v>0</v>
      </c>
      <c r="BX25" s="190">
        <f t="shared" si="15"/>
        <v>0</v>
      </c>
      <c r="BY25" s="190">
        <f t="shared" si="15"/>
        <v>0</v>
      </c>
      <c r="BZ25" s="190">
        <f t="shared" si="15"/>
        <v>0</v>
      </c>
      <c r="CA25" s="190">
        <f t="shared" si="15"/>
        <v>0</v>
      </c>
      <c r="CB25" s="190">
        <f t="shared" si="15"/>
        <v>0</v>
      </c>
      <c r="CC25" s="193">
        <f t="shared" si="15"/>
        <v>3630.5</v>
      </c>
      <c r="CD25" s="77" t="s">
        <v>11</v>
      </c>
      <c r="CE25" s="194"/>
      <c r="CF25" s="195"/>
      <c r="CG25" s="196">
        <f>+CG23+CG24</f>
        <v>2</v>
      </c>
    </row>
    <row r="26" spans="1:85" ht="13.5">
      <c r="A26" s="2"/>
      <c r="B26" s="2"/>
      <c r="C26" s="2"/>
      <c r="D26" s="18"/>
      <c r="E26" s="19"/>
      <c r="F26" s="1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5"/>
      <c r="CE26" s="5"/>
      <c r="CG26" s="2"/>
    </row>
    <row r="27" spans="1:85" ht="13.5">
      <c r="A27" s="2"/>
      <c r="B27" s="2"/>
      <c r="C27" s="2"/>
      <c r="D27" s="18"/>
      <c r="E27" s="18"/>
      <c r="F27" s="1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5"/>
      <c r="CG27" s="2"/>
    </row>
    <row r="28" spans="1:85" ht="13.5">
      <c r="A28" s="2"/>
      <c r="B28" s="2"/>
      <c r="C28" s="2"/>
      <c r="D28" s="18"/>
      <c r="E28" s="18"/>
      <c r="F28" s="1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5"/>
      <c r="CF28" s="5"/>
      <c r="CG28" s="2"/>
    </row>
    <row r="29" spans="1:85" ht="13.5">
      <c r="A29" s="2"/>
      <c r="B29" s="2"/>
      <c r="C29" s="2"/>
      <c r="D29" s="18"/>
      <c r="E29" s="18"/>
      <c r="F29" s="1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F29" s="5"/>
      <c r="CG29" s="2"/>
    </row>
    <row r="30" spans="1:85" ht="13.5">
      <c r="A30" s="2"/>
      <c r="B30" s="2"/>
      <c r="C30" s="2"/>
      <c r="D30" s="18"/>
      <c r="E30" s="18"/>
      <c r="F30" s="1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F30" s="5"/>
      <c r="CG30" s="2"/>
    </row>
    <row r="31" spans="1:85" ht="13.5">
      <c r="A31" s="2"/>
      <c r="B31" s="2"/>
      <c r="C31" s="2"/>
      <c r="D31" s="18"/>
      <c r="E31" s="18"/>
      <c r="F31" s="1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G31" s="2"/>
    </row>
    <row r="32" spans="1:85" ht="13.5">
      <c r="A32" s="2"/>
      <c r="B32" s="2"/>
      <c r="C32" s="2"/>
      <c r="D32" s="18"/>
      <c r="E32" s="18"/>
      <c r="F32" s="1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G32" s="2"/>
    </row>
    <row r="33" spans="1:85" ht="13.5">
      <c r="A33" s="2"/>
      <c r="B33" s="2"/>
      <c r="C33" s="2"/>
      <c r="D33" s="18"/>
      <c r="E33" s="18"/>
      <c r="F33" s="1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G33" s="2"/>
    </row>
    <row r="34" spans="1:85" ht="11.25" customHeight="1">
      <c r="A34" s="2"/>
      <c r="B34" s="2"/>
      <c r="C34" s="2"/>
      <c r="D34" s="18"/>
      <c r="E34" s="18"/>
      <c r="F34" s="1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G34" s="2"/>
    </row>
    <row r="35" ht="13.5" hidden="1"/>
  </sheetData>
  <sheetProtection/>
  <mergeCells count="32">
    <mergeCell ref="U5:BR5"/>
    <mergeCell ref="CA6:CB6"/>
    <mergeCell ref="AS6:AT6"/>
    <mergeCell ref="A17:F17"/>
    <mergeCell ref="AO6:AP6"/>
    <mergeCell ref="A5:A7"/>
    <mergeCell ref="A15:F15"/>
    <mergeCell ref="A1:CG3"/>
    <mergeCell ref="A4:CG4"/>
    <mergeCell ref="B5:C7"/>
    <mergeCell ref="D5:D7"/>
    <mergeCell ref="E5:E7"/>
    <mergeCell ref="F5:F7"/>
    <mergeCell ref="G5:T5"/>
    <mergeCell ref="BS15:CG15"/>
    <mergeCell ref="AU6:AV6"/>
    <mergeCell ref="AW6:AX6"/>
    <mergeCell ref="G15:T15"/>
    <mergeCell ref="BY6:BZ6"/>
    <mergeCell ref="AQ6:AR6"/>
    <mergeCell ref="U15:BR15"/>
    <mergeCell ref="A13:CG14"/>
    <mergeCell ref="BS5:CG5"/>
    <mergeCell ref="G22:CG22"/>
    <mergeCell ref="CC6:CG6"/>
    <mergeCell ref="BU6:BV6"/>
    <mergeCell ref="AY6:AZ6"/>
    <mergeCell ref="BA6:BB6"/>
    <mergeCell ref="BW6:BX6"/>
    <mergeCell ref="G17:T17"/>
    <mergeCell ref="BS17:CG17"/>
    <mergeCell ref="U17:BR17"/>
  </mergeCells>
  <printOptions horizontalCentered="1" verticalCentered="1"/>
  <pageMargins left="0" right="0" top="0.3937007874015748" bottom="0" header="0.7874015748031497" footer="0"/>
  <pageSetup fitToHeight="1" fitToWidth="1" horizontalDpi="300" verticalDpi="300" orientation="landscape" pageOrder="overThenDown" paperSize="9" scale="80" r:id="rId4"/>
  <headerFooter alignWithMargins="0">
    <oddFooter>&amp;LHISTOGRAMA DE MÃO DE OBRA&amp;Rpagina &amp;P de &amp;N - &amp;A</oddFooter>
  </headerFooter>
  <drawing r:id="rId3"/>
  <legacyDrawing r:id="rId2"/>
  <oleObjects>
    <oleObject progId="CorelDRAW.Graphic.13" shapeId="55409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Futuro</dc:creator>
  <cp:keywords/>
  <dc:description/>
  <cp:lastModifiedBy>Larissa Mesquita</cp:lastModifiedBy>
  <cp:lastPrinted>2018-01-17T21:00:25Z</cp:lastPrinted>
  <dcterms:created xsi:type="dcterms:W3CDTF">2003-03-03T12:34:40Z</dcterms:created>
  <dcterms:modified xsi:type="dcterms:W3CDTF">2018-01-19T20:17:01Z</dcterms:modified>
  <cp:category/>
  <cp:version/>
  <cp:contentType/>
  <cp:contentStatus/>
</cp:coreProperties>
</file>