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ron.-Hist. Câmara de Combustão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'Cron.-Hist. Câmara de Combustão'!$A$1:$BX$30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'Cron.-Hist. Câmara de Combustão'!$5:$7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<sst xmlns="http://schemas.openxmlformats.org/spreadsheetml/2006/main" count="85" uniqueCount="40">
  <si>
    <t>Item</t>
  </si>
  <si>
    <t>Descrição</t>
  </si>
  <si>
    <t>Dur.</t>
  </si>
  <si>
    <t>Inicio</t>
  </si>
  <si>
    <t>Term.</t>
  </si>
  <si>
    <t>Mão de Obra Indireta</t>
  </si>
  <si>
    <t>TEC. PLANEJ.</t>
  </si>
  <si>
    <t>Mão de Obra Direta</t>
  </si>
  <si>
    <t>Totais</t>
  </si>
  <si>
    <t>Total de HH Indireto</t>
  </si>
  <si>
    <t>Total de HH Direto</t>
  </si>
  <si>
    <t>Total Geral de HH</t>
  </si>
  <si>
    <t>Planejamento</t>
  </si>
  <si>
    <t>Demolição</t>
  </si>
  <si>
    <t>Montagem</t>
  </si>
  <si>
    <t>D</t>
  </si>
  <si>
    <t>N</t>
  </si>
  <si>
    <t>AJUDANTE</t>
  </si>
  <si>
    <t>CORTADOR</t>
  </si>
  <si>
    <t>TOTAL HOMENS EQUIPE INDIRETA</t>
  </si>
  <si>
    <t>TOTAL HOMENS EQUIPE DIRETA</t>
  </si>
  <si>
    <t>TOTAL HOMENS GERAL</t>
  </si>
  <si>
    <t>PRÉ PARADA /PLANEJAMENTO</t>
  </si>
  <si>
    <t xml:space="preserve">HISTOGRAMA DE MÃO DE OBRA </t>
  </si>
  <si>
    <t>Desmobilização</t>
  </si>
  <si>
    <t>Mobilização/Preparativos</t>
  </si>
  <si>
    <t>05/02/2018 à 18/03/2018</t>
  </si>
  <si>
    <t>S</t>
  </si>
  <si>
    <t>T</t>
  </si>
  <si>
    <t>Q</t>
  </si>
  <si>
    <t>DESMOB.</t>
  </si>
  <si>
    <t>COORDENADOR</t>
  </si>
  <si>
    <t>PEDREIRO REFRATARISTA</t>
  </si>
  <si>
    <t>OBS. SEGURANÇA</t>
  </si>
  <si>
    <t xml:space="preserve">CRONOGRAMA DE MÃO DE OBRA </t>
  </si>
  <si>
    <t>Caldeiraria</t>
  </si>
  <si>
    <t>ENCARREGADO REFRATÁRIO</t>
  </si>
  <si>
    <t xml:space="preserve">Reforma do Camara de Combustão do Secador </t>
  </si>
  <si>
    <t>CRONOGRAMA MACRO/HISTOGRAMA -CÂMARA DE COMBUSTÃO DO SECADOR PARADA 2018</t>
  </si>
  <si>
    <t>PARADA DO FORNO CÂMARA DE COMBUSTÃO DO SECADOR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</si>
</sst>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"/>
    <numFmt numFmtId="173" formatCode="General_)"/>
    <numFmt numFmtId="174" formatCode="#,##0.0"/>
    <numFmt numFmtId="175" formatCode=";;;"/>
    <numFmt numFmtId="176" formatCode="0.0"/>
    <numFmt numFmtId="177" formatCode="d\-mmm"/>
    <numFmt numFmtId="178" formatCode="d/m"/>
    <numFmt numFmtId="179" formatCode="dd/mm"/>
    <numFmt numFmtId="180" formatCode="00"/>
    <numFmt numFmtId="181" formatCode="d/m/yy\ h:mm"/>
    <numFmt numFmtId="182" formatCode="_(* #,##0.0_);_(* \(#,##0.0\);_(* &quot;-&quot;??_);_(@_)"/>
    <numFmt numFmtId="183" formatCode="_(* #,##0_);_(* \(#,##0\);_(* &quot;-&quot;??_);_(@_)"/>
    <numFmt numFmtId="184" formatCode="#,##0\ &quot;d&quot;"/>
    <numFmt numFmtId="185" formatCode="#,##0.00\ &quot;d&quot;"/>
    <numFmt numFmtId="186" formatCode="&quot;-&quot;"/>
    <numFmt numFmtId="187" formatCode="&quot;-&quot;\t\t\t\t\t\t\t"/>
    <numFmt numFmtId="188" formatCode="mmm/yyyy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b/>
      <sz val="8"/>
      <name val="Arial"/>
      <family val="2"/>
    </font>
    <font>
      <b/>
      <i/>
      <sz val="8"/>
      <name val="Century Gothic"/>
      <family val="2"/>
    </font>
    <font>
      <sz val="6"/>
      <name val="Century Gothic"/>
      <family val="2"/>
    </font>
    <font>
      <sz val="6"/>
      <color indexed="9"/>
      <name val="Century Gothic"/>
      <family val="2"/>
    </font>
    <font>
      <b/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>
        <color indexed="22"/>
      </right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 style="hair"/>
      <top style="hair"/>
      <bottom style="hair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double"/>
      <top>
        <color indexed="63"/>
      </top>
      <bottom style="thin"/>
    </border>
    <border>
      <left style="thin">
        <color indexed="22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>
        <color indexed="63"/>
      </bottom>
    </border>
    <border>
      <left style="double"/>
      <right style="thin"/>
      <top>
        <color indexed="63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 style="thin">
        <color indexed="22"/>
      </top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hair"/>
      <right style="medium"/>
      <top style="double"/>
      <bottom style="hair"/>
    </border>
    <border>
      <left style="thin">
        <color indexed="22"/>
      </left>
      <right style="hair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3" fontId="10" fillId="0" borderId="11" xfId="62" applyNumberFormat="1" applyFont="1" applyBorder="1" applyAlignment="1">
      <alignment vertical="center"/>
    </xf>
    <xf numFmtId="183" fontId="16" fillId="0" borderId="11" xfId="62" applyNumberFormat="1" applyFont="1" applyBorder="1" applyAlignment="1">
      <alignment vertical="center"/>
    </xf>
    <xf numFmtId="183" fontId="10" fillId="0" borderId="15" xfId="62" applyNumberFormat="1" applyFont="1" applyBorder="1" applyAlignment="1">
      <alignment vertical="center"/>
    </xf>
    <xf numFmtId="183" fontId="8" fillId="0" borderId="15" xfId="62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80" fontId="17" fillId="35" borderId="17" xfId="0" applyNumberFormat="1" applyFont="1" applyFill="1" applyBorder="1" applyAlignment="1">
      <alignment horizontal="center" vertical="center"/>
    </xf>
    <xf numFmtId="180" fontId="17" fillId="35" borderId="1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83" fontId="16" fillId="0" borderId="13" xfId="6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75" fontId="10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71" fontId="9" fillId="0" borderId="23" xfId="62" applyFont="1" applyBorder="1" applyAlignment="1">
      <alignment horizontal="center"/>
    </xf>
    <xf numFmtId="175" fontId="10" fillId="0" borderId="24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171" fontId="10" fillId="0" borderId="26" xfId="62" applyFont="1" applyBorder="1" applyAlignment="1">
      <alignment horizontal="center" vertical="center"/>
    </xf>
    <xf numFmtId="175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0" fontId="4" fillId="34" borderId="31" xfId="0" applyFont="1" applyFill="1" applyBorder="1" applyAlignment="1">
      <alignment vertical="center"/>
    </xf>
    <xf numFmtId="175" fontId="4" fillId="34" borderId="32" xfId="0" applyNumberFormat="1" applyFont="1" applyFill="1" applyBorder="1" applyAlignment="1">
      <alignment horizontal="center" vertical="center"/>
    </xf>
    <xf numFmtId="175" fontId="4" fillId="34" borderId="33" xfId="0" applyNumberFormat="1" applyFont="1" applyFill="1" applyBorder="1" applyAlignment="1">
      <alignment horizontal="center" vertical="center"/>
    </xf>
    <xf numFmtId="171" fontId="9" fillId="0" borderId="29" xfId="62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4" fillId="34" borderId="47" xfId="0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175" fontId="16" fillId="0" borderId="14" xfId="62" applyNumberFormat="1" applyFont="1" applyBorder="1" applyAlignment="1">
      <alignment vertical="center"/>
    </xf>
    <xf numFmtId="183" fontId="16" fillId="0" borderId="14" xfId="62" applyNumberFormat="1" applyFont="1" applyBorder="1" applyAlignment="1">
      <alignment vertical="center"/>
    </xf>
    <xf numFmtId="183" fontId="8" fillId="0" borderId="16" xfId="62" applyNumberFormat="1" applyFont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180" fontId="18" fillId="35" borderId="17" xfId="0" applyNumberFormat="1" applyFont="1" applyFill="1" applyBorder="1" applyAlignment="1">
      <alignment horizontal="center" vertical="center"/>
    </xf>
    <xf numFmtId="180" fontId="18" fillId="35" borderId="18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56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179" fontId="7" fillId="35" borderId="60" xfId="0" applyNumberFormat="1" applyFont="1" applyFill="1" applyBorder="1" applyAlignment="1">
      <alignment horizontal="center" vertical="center" textRotation="90"/>
    </xf>
    <xf numFmtId="179" fontId="7" fillId="35" borderId="61" xfId="0" applyNumberFormat="1" applyFont="1" applyFill="1" applyBorder="1" applyAlignment="1">
      <alignment horizontal="center" vertical="center" textRotation="90"/>
    </xf>
    <xf numFmtId="0" fontId="13" fillId="36" borderId="52" xfId="0" applyFont="1" applyFill="1" applyBorder="1" applyAlignment="1">
      <alignment vertical="center"/>
    </xf>
    <xf numFmtId="0" fontId="13" fillId="36" borderId="49" xfId="0" applyFont="1" applyFill="1" applyBorder="1" applyAlignment="1">
      <alignment vertical="center"/>
    </xf>
    <xf numFmtId="0" fontId="13" fillId="36" borderId="62" xfId="0" applyFont="1" applyFill="1" applyBorder="1" applyAlignment="1">
      <alignment vertical="center"/>
    </xf>
    <xf numFmtId="179" fontId="7" fillId="11" borderId="61" xfId="0" applyNumberFormat="1" applyFont="1" applyFill="1" applyBorder="1" applyAlignment="1">
      <alignment horizontal="center" vertical="center" textRotation="90"/>
    </xf>
    <xf numFmtId="180" fontId="17" fillId="11" borderId="17" xfId="0" applyNumberFormat="1" applyFont="1" applyFill="1" applyBorder="1" applyAlignment="1">
      <alignment horizontal="center" vertical="center"/>
    </xf>
    <xf numFmtId="180" fontId="17" fillId="11" borderId="18" xfId="0" applyNumberFormat="1" applyFont="1" applyFill="1" applyBorder="1" applyAlignment="1">
      <alignment horizontal="center" vertical="center"/>
    </xf>
    <xf numFmtId="0" fontId="13" fillId="11" borderId="49" xfId="0" applyFont="1" applyFill="1" applyBorder="1" applyAlignment="1">
      <alignment vertical="center"/>
    </xf>
    <xf numFmtId="0" fontId="13" fillId="11" borderId="50" xfId="0" applyFont="1" applyFill="1" applyBorder="1" applyAlignment="1">
      <alignment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80" fontId="17" fillId="35" borderId="64" xfId="0" applyNumberFormat="1" applyFont="1" applyFill="1" applyBorder="1" applyAlignment="1">
      <alignment horizontal="center" vertical="center"/>
    </xf>
    <xf numFmtId="180" fontId="17" fillId="35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vertical="center"/>
    </xf>
    <xf numFmtId="0" fontId="10" fillId="36" borderId="67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0" fillId="36" borderId="43" xfId="0" applyFont="1" applyFill="1" applyBorder="1" applyAlignment="1">
      <alignment horizontal="center" vertical="center"/>
    </xf>
    <xf numFmtId="183" fontId="16" fillId="0" borderId="71" xfId="62" applyNumberFormat="1" applyFont="1" applyBorder="1" applyAlignment="1">
      <alignment vertical="center"/>
    </xf>
    <xf numFmtId="183" fontId="10" fillId="0" borderId="71" xfId="62" applyNumberFormat="1" applyFont="1" applyBorder="1" applyAlignment="1">
      <alignment vertical="center"/>
    </xf>
    <xf numFmtId="183" fontId="16" fillId="0" borderId="72" xfId="62" applyNumberFormat="1" applyFont="1" applyBorder="1" applyAlignment="1">
      <alignment vertical="center"/>
    </xf>
    <xf numFmtId="0" fontId="10" fillId="0" borderId="72" xfId="0" applyFont="1" applyBorder="1" applyAlignment="1" quotePrefix="1">
      <alignment horizontal="left" vertical="center"/>
    </xf>
    <xf numFmtId="22" fontId="9" fillId="0" borderId="73" xfId="0" applyNumberFormat="1" applyFont="1" applyBorder="1" applyAlignment="1">
      <alignment horizontal="left"/>
    </xf>
    <xf numFmtId="0" fontId="13" fillId="36" borderId="58" xfId="0" applyFont="1" applyFill="1" applyBorder="1" applyAlignment="1">
      <alignment vertical="center"/>
    </xf>
    <xf numFmtId="0" fontId="13" fillId="36" borderId="57" xfId="0" applyFont="1" applyFill="1" applyBorder="1" applyAlignment="1">
      <alignment vertical="center"/>
    </xf>
    <xf numFmtId="0" fontId="13" fillId="36" borderId="74" xfId="0" applyFont="1" applyFill="1" applyBorder="1" applyAlignment="1">
      <alignment vertical="center"/>
    </xf>
    <xf numFmtId="0" fontId="13" fillId="11" borderId="57" xfId="0" applyFont="1" applyFill="1" applyBorder="1" applyAlignment="1">
      <alignment vertical="center"/>
    </xf>
    <xf numFmtId="0" fontId="13" fillId="11" borderId="59" xfId="0" applyFont="1" applyFill="1" applyBorder="1" applyAlignment="1">
      <alignment vertical="center"/>
    </xf>
    <xf numFmtId="0" fontId="13" fillId="0" borderId="75" xfId="0" applyFont="1" applyFill="1" applyBorder="1" applyAlignment="1">
      <alignment vertical="center"/>
    </xf>
    <xf numFmtId="0" fontId="11" fillId="0" borderId="13" xfId="0" applyFont="1" applyBorder="1" applyAlignment="1" quotePrefix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79" fontId="7" fillId="35" borderId="76" xfId="0" applyNumberFormat="1" applyFont="1" applyFill="1" applyBorder="1" applyAlignment="1">
      <alignment horizontal="center" vertical="center" textRotation="90"/>
    </xf>
    <xf numFmtId="0" fontId="9" fillId="0" borderId="38" xfId="0" applyFont="1" applyBorder="1" applyAlignment="1">
      <alignment horizontal="left"/>
    </xf>
    <xf numFmtId="22" fontId="9" fillId="0" borderId="77" xfId="0" applyNumberFormat="1" applyFont="1" applyBorder="1" applyAlignment="1">
      <alignment horizontal="center"/>
    </xf>
    <xf numFmtId="22" fontId="9" fillId="0" borderId="78" xfId="0" applyNumberFormat="1" applyFont="1" applyBorder="1" applyAlignment="1">
      <alignment horizontal="center"/>
    </xf>
    <xf numFmtId="22" fontId="9" fillId="0" borderId="79" xfId="0" applyNumberFormat="1" applyFont="1" applyBorder="1" applyAlignment="1">
      <alignment horizontal="center"/>
    </xf>
    <xf numFmtId="22" fontId="9" fillId="0" borderId="80" xfId="0" applyNumberFormat="1" applyFont="1" applyBorder="1" applyAlignment="1">
      <alignment horizontal="center"/>
    </xf>
    <xf numFmtId="22" fontId="9" fillId="0" borderId="81" xfId="0" applyNumberFormat="1" applyFont="1" applyBorder="1" applyAlignment="1">
      <alignment horizontal="left"/>
    </xf>
    <xf numFmtId="0" fontId="10" fillId="0" borderId="82" xfId="0" applyFont="1" applyFill="1" applyBorder="1" applyAlignment="1">
      <alignment horizontal="center" vertical="center"/>
    </xf>
    <xf numFmtId="180" fontId="17" fillId="35" borderId="83" xfId="0" applyNumberFormat="1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vertical="center"/>
    </xf>
    <xf numFmtId="180" fontId="17" fillId="35" borderId="85" xfId="0" applyNumberFormat="1" applyFont="1" applyFill="1" applyBorder="1" applyAlignment="1">
      <alignment horizontal="center" vertical="center"/>
    </xf>
    <xf numFmtId="180" fontId="17" fillId="35" borderId="86" xfId="0" applyNumberFormat="1" applyFont="1" applyFill="1" applyBorder="1" applyAlignment="1">
      <alignment horizontal="center" vertical="center"/>
    </xf>
    <xf numFmtId="0" fontId="13" fillId="0" borderId="87" xfId="0" applyFont="1" applyBorder="1" applyAlignment="1">
      <alignment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22" fontId="9" fillId="0" borderId="90" xfId="0" applyNumberFormat="1" applyFont="1" applyBorder="1" applyAlignment="1">
      <alignment horizontal="center"/>
    </xf>
    <xf numFmtId="22" fontId="9" fillId="0" borderId="91" xfId="0" applyNumberFormat="1" applyFont="1" applyBorder="1" applyAlignment="1">
      <alignment horizontal="center"/>
    </xf>
    <xf numFmtId="22" fontId="9" fillId="0" borderId="92" xfId="0" applyNumberFormat="1" applyFont="1" applyBorder="1" applyAlignment="1">
      <alignment horizontal="left"/>
    </xf>
    <xf numFmtId="22" fontId="9" fillId="0" borderId="93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4" fontId="9" fillId="0" borderId="39" xfId="0" applyNumberFormat="1" applyFont="1" applyBorder="1" applyAlignment="1">
      <alignment horizontal="center"/>
    </xf>
    <xf numFmtId="184" fontId="9" fillId="0" borderId="94" xfId="0" applyNumberFormat="1" applyFont="1" applyBorder="1" applyAlignment="1">
      <alignment horizontal="center"/>
    </xf>
    <xf numFmtId="0" fontId="9" fillId="0" borderId="95" xfId="0" applyFont="1" applyBorder="1" applyAlignment="1">
      <alignment horizontal="left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180" fontId="17" fillId="35" borderId="101" xfId="0" applyNumberFormat="1" applyFont="1" applyFill="1" applyBorder="1" applyAlignment="1">
      <alignment horizontal="center" vertical="center"/>
    </xf>
    <xf numFmtId="0" fontId="13" fillId="11" borderId="62" xfId="0" applyFont="1" applyFill="1" applyBorder="1" applyAlignment="1">
      <alignment vertical="center"/>
    </xf>
    <xf numFmtId="0" fontId="13" fillId="11" borderId="102" xfId="0" applyFont="1" applyFill="1" applyBorder="1" applyAlignment="1">
      <alignment vertical="center"/>
    </xf>
    <xf numFmtId="0" fontId="13" fillId="11" borderId="103" xfId="0" applyFont="1" applyFill="1" applyBorder="1" applyAlignment="1">
      <alignment vertical="center"/>
    </xf>
    <xf numFmtId="0" fontId="10" fillId="11" borderId="104" xfId="0" applyFont="1" applyFill="1" applyBorder="1" applyAlignment="1">
      <alignment horizontal="center" vertical="center"/>
    </xf>
    <xf numFmtId="0" fontId="10" fillId="36" borderId="105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0" fontId="10" fillId="36" borderId="107" xfId="0" applyFont="1" applyFill="1" applyBorder="1" applyAlignment="1">
      <alignment horizontal="center" vertical="center"/>
    </xf>
    <xf numFmtId="0" fontId="10" fillId="36" borderId="108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11" borderId="110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9" fillId="0" borderId="112" xfId="0" applyFont="1" applyBorder="1" applyAlignment="1">
      <alignment horizontal="left"/>
    </xf>
    <xf numFmtId="0" fontId="9" fillId="0" borderId="94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3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76" xfId="0" applyFont="1" applyBorder="1" applyAlignment="1" quotePrefix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35" borderId="114" xfId="0" applyFont="1" applyFill="1" applyBorder="1" applyAlignment="1">
      <alignment horizontal="center" vertical="center"/>
    </xf>
    <xf numFmtId="0" fontId="5" fillId="35" borderId="115" xfId="0" applyFont="1" applyFill="1" applyBorder="1" applyAlignment="1">
      <alignment horizontal="center" vertical="center"/>
    </xf>
    <xf numFmtId="0" fontId="5" fillId="35" borderId="1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7" xfId="0" applyFont="1" applyFill="1" applyBorder="1" applyAlignment="1">
      <alignment horizontal="center" vertical="center"/>
    </xf>
    <xf numFmtId="0" fontId="5" fillId="35" borderId="93" xfId="0" applyFont="1" applyFill="1" applyBorder="1" applyAlignment="1">
      <alignment horizontal="center" vertical="center"/>
    </xf>
    <xf numFmtId="0" fontId="5" fillId="35" borderId="91" xfId="0" applyFont="1" applyFill="1" applyBorder="1" applyAlignment="1">
      <alignment horizontal="center" vertical="center" wrapText="1"/>
    </xf>
    <xf numFmtId="0" fontId="5" fillId="35" borderId="118" xfId="0" applyFont="1" applyFill="1" applyBorder="1" applyAlignment="1">
      <alignment horizontal="center" vertical="center" wrapText="1"/>
    </xf>
    <xf numFmtId="0" fontId="5" fillId="35" borderId="119" xfId="0" applyFont="1" applyFill="1" applyBorder="1" applyAlignment="1">
      <alignment horizontal="center" vertical="center" wrapText="1"/>
    </xf>
    <xf numFmtId="0" fontId="5" fillId="35" borderId="120" xfId="0" applyFont="1" applyFill="1" applyBorder="1" applyAlignment="1">
      <alignment horizontal="center" vertical="center" wrapText="1"/>
    </xf>
    <xf numFmtId="0" fontId="5" fillId="35" borderId="92" xfId="0" applyFont="1" applyFill="1" applyBorder="1" applyAlignment="1">
      <alignment horizontal="center" vertical="center" wrapText="1"/>
    </xf>
    <xf numFmtId="0" fontId="5" fillId="35" borderId="121" xfId="0" applyFont="1" applyFill="1" applyBorder="1" applyAlignment="1">
      <alignment horizontal="center" vertical="center" wrapText="1"/>
    </xf>
    <xf numFmtId="0" fontId="19" fillId="35" borderId="122" xfId="0" applyFont="1" applyFill="1" applyBorder="1" applyAlignment="1">
      <alignment horizontal="center" vertical="center"/>
    </xf>
    <xf numFmtId="0" fontId="19" fillId="35" borderId="71" xfId="0" applyFont="1" applyFill="1" applyBorder="1" applyAlignment="1">
      <alignment horizontal="center" vertical="center"/>
    </xf>
    <xf numFmtId="179" fontId="7" fillId="35" borderId="76" xfId="0" applyNumberFormat="1" applyFont="1" applyFill="1" applyBorder="1" applyAlignment="1">
      <alignment horizontal="center" vertical="center" textRotation="90"/>
    </xf>
    <xf numFmtId="179" fontId="7" fillId="35" borderId="60" xfId="0" applyNumberFormat="1" applyFont="1" applyFill="1" applyBorder="1" applyAlignment="1">
      <alignment horizontal="center" vertical="center"/>
    </xf>
    <xf numFmtId="179" fontId="7" fillId="35" borderId="76" xfId="0" applyNumberFormat="1" applyFont="1" applyFill="1" applyBorder="1" applyAlignment="1">
      <alignment horizontal="center" vertical="center"/>
    </xf>
    <xf numFmtId="179" fontId="7" fillId="35" borderId="123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6" fillId="33" borderId="1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31" xfId="0" applyFont="1" applyFill="1" applyBorder="1" applyAlignment="1" quotePrefix="1">
      <alignment horizontal="center" vertical="center"/>
    </xf>
    <xf numFmtId="0" fontId="6" fillId="33" borderId="32" xfId="0" applyFont="1" applyFill="1" applyBorder="1" applyAlignment="1" quotePrefix="1">
      <alignment horizontal="center" vertical="center"/>
    </xf>
    <xf numFmtId="0" fontId="6" fillId="33" borderId="33" xfId="0" applyFont="1" applyFill="1" applyBorder="1" applyAlignment="1" quotePrefix="1">
      <alignment horizontal="center" vertical="center"/>
    </xf>
    <xf numFmtId="179" fontId="7" fillId="35" borderId="61" xfId="0" applyNumberFormat="1" applyFont="1" applyFill="1" applyBorder="1" applyAlignment="1">
      <alignment horizontal="center" vertical="center" textRotation="90"/>
    </xf>
    <xf numFmtId="0" fontId="6" fillId="35" borderId="12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7" xfId="0" applyFont="1" applyFill="1" applyBorder="1" applyAlignment="1">
      <alignment horizontal="center" vertical="center"/>
    </xf>
    <xf numFmtId="0" fontId="6" fillId="35" borderId="122" xfId="0" applyFont="1" applyFill="1" applyBorder="1" applyAlignment="1">
      <alignment horizontal="center" vertical="center"/>
    </xf>
    <xf numFmtId="0" fontId="6" fillId="35" borderId="71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5" fillId="33" borderId="125" xfId="0" applyFont="1" applyFill="1" applyBorder="1" applyAlignment="1">
      <alignment horizontal="center" vertical="center"/>
    </xf>
    <xf numFmtId="0" fontId="5" fillId="33" borderId="128" xfId="0" applyFont="1" applyFill="1" applyBorder="1" applyAlignment="1">
      <alignment horizontal="center" vertical="center"/>
    </xf>
    <xf numFmtId="0" fontId="19" fillId="33" borderId="129" xfId="0" applyFont="1" applyFill="1" applyBorder="1" applyAlignment="1">
      <alignment horizontal="center" vertical="center"/>
    </xf>
    <xf numFmtId="0" fontId="10" fillId="34" borderId="130" xfId="0" applyFont="1" applyFill="1" applyBorder="1" applyAlignment="1">
      <alignment horizontal="center" vertical="center"/>
    </xf>
    <xf numFmtId="0" fontId="10" fillId="34" borderId="131" xfId="0" applyFont="1" applyFill="1" applyBorder="1" applyAlignment="1">
      <alignment horizontal="center" vertical="center"/>
    </xf>
    <xf numFmtId="0" fontId="10" fillId="34" borderId="132" xfId="0" applyFont="1" applyFill="1" applyBorder="1" applyAlignment="1">
      <alignment horizontal="center" vertical="center"/>
    </xf>
    <xf numFmtId="179" fontId="7" fillId="35" borderId="11" xfId="0" applyNumberFormat="1" applyFont="1" applyFill="1" applyBorder="1" applyAlignment="1">
      <alignment horizontal="center" vertical="center" textRotation="90"/>
    </xf>
    <xf numFmtId="179" fontId="7" fillId="35" borderId="14" xfId="0" applyNumberFormat="1" applyFont="1" applyFill="1" applyBorder="1" applyAlignment="1">
      <alignment horizontal="center" vertical="center" textRotation="90"/>
    </xf>
    <xf numFmtId="0" fontId="6" fillId="0" borderId="133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79" fontId="7" fillId="35" borderId="123" xfId="0" applyNumberFormat="1" applyFont="1" applyFill="1" applyBorder="1" applyAlignment="1">
      <alignment horizontal="center" vertical="center" textRotation="90"/>
    </xf>
    <xf numFmtId="0" fontId="5" fillId="35" borderId="135" xfId="0" applyFont="1" applyFill="1" applyBorder="1" applyAlignment="1">
      <alignment horizontal="center" vertical="center"/>
    </xf>
    <xf numFmtId="0" fontId="5" fillId="35" borderId="136" xfId="0" applyFont="1" applyFill="1" applyBorder="1" applyAlignment="1">
      <alignment horizontal="center" vertical="center"/>
    </xf>
    <xf numFmtId="0" fontId="5" fillId="35" borderId="1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7</xdr:row>
      <xdr:rowOff>66675</xdr:rowOff>
    </xdr:from>
    <xdr:to>
      <xdr:col>74</xdr:col>
      <xdr:colOff>180975</xdr:colOff>
      <xdr:row>7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7286625" y="1724025"/>
          <a:ext cx="36385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13</xdr:row>
      <xdr:rowOff>57150</xdr:rowOff>
    </xdr:from>
    <xdr:to>
      <xdr:col>45</xdr:col>
      <xdr:colOff>142875</xdr:colOff>
      <xdr:row>13</xdr:row>
      <xdr:rowOff>123825</xdr:rowOff>
    </xdr:to>
    <xdr:sp>
      <xdr:nvSpPr>
        <xdr:cNvPr id="2" name="Rectangle 49"/>
        <xdr:cNvSpPr>
          <a:spLocks/>
        </xdr:cNvSpPr>
      </xdr:nvSpPr>
      <xdr:spPr>
        <a:xfrm>
          <a:off x="7724775" y="2686050"/>
          <a:ext cx="2486025" cy="66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47625</xdr:rowOff>
    </xdr:from>
    <xdr:to>
      <xdr:col>31</xdr:col>
      <xdr:colOff>200025</xdr:colOff>
      <xdr:row>8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4914900" y="1866900"/>
          <a:ext cx="2295525" cy="57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66675</xdr:rowOff>
    </xdr:from>
    <xdr:to>
      <xdr:col>31</xdr:col>
      <xdr:colOff>180975</xdr:colOff>
      <xdr:row>9</xdr:row>
      <xdr:rowOff>114300</xdr:rowOff>
    </xdr:to>
    <xdr:sp>
      <xdr:nvSpPr>
        <xdr:cNvPr id="4" name="Rectangle 59"/>
        <xdr:cNvSpPr>
          <a:spLocks/>
        </xdr:cNvSpPr>
      </xdr:nvSpPr>
      <xdr:spPr>
        <a:xfrm>
          <a:off x="7029450" y="2047875"/>
          <a:ext cx="161925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11</xdr:row>
      <xdr:rowOff>66675</xdr:rowOff>
    </xdr:from>
    <xdr:to>
      <xdr:col>33</xdr:col>
      <xdr:colOff>190500</xdr:colOff>
      <xdr:row>11</xdr:row>
      <xdr:rowOff>123825</xdr:rowOff>
    </xdr:to>
    <xdr:sp>
      <xdr:nvSpPr>
        <xdr:cNvPr id="5" name="Rectangle 61"/>
        <xdr:cNvSpPr>
          <a:spLocks/>
        </xdr:cNvSpPr>
      </xdr:nvSpPr>
      <xdr:spPr>
        <a:xfrm>
          <a:off x="7267575" y="2371725"/>
          <a:ext cx="361950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46</xdr:col>
      <xdr:colOff>0</xdr:colOff>
      <xdr:row>39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4914900" y="6905625"/>
          <a:ext cx="53721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0</xdr:rowOff>
    </xdr:from>
    <xdr:to>
      <xdr:col>46</xdr:col>
      <xdr:colOff>0</xdr:colOff>
      <xdr:row>39</xdr:row>
      <xdr:rowOff>0</xdr:rowOff>
    </xdr:to>
    <xdr:sp>
      <xdr:nvSpPr>
        <xdr:cNvPr id="7" name="Rectangle 95"/>
        <xdr:cNvSpPr>
          <a:spLocks/>
        </xdr:cNvSpPr>
      </xdr:nvSpPr>
      <xdr:spPr>
        <a:xfrm>
          <a:off x="8229600" y="6905625"/>
          <a:ext cx="205740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0</xdr:rowOff>
    </xdr:from>
    <xdr:to>
      <xdr:col>7</xdr:col>
      <xdr:colOff>152400</xdr:colOff>
      <xdr:row>39</xdr:row>
      <xdr:rowOff>0</xdr:rowOff>
    </xdr:to>
    <xdr:sp>
      <xdr:nvSpPr>
        <xdr:cNvPr id="8" name="Rectangle 96"/>
        <xdr:cNvSpPr>
          <a:spLocks/>
        </xdr:cNvSpPr>
      </xdr:nvSpPr>
      <xdr:spPr>
        <a:xfrm>
          <a:off x="4933950" y="6905625"/>
          <a:ext cx="1333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0</xdr:rowOff>
    </xdr:from>
    <xdr:to>
      <xdr:col>20</xdr:col>
      <xdr:colOff>123825</xdr:colOff>
      <xdr:row>39</xdr:row>
      <xdr:rowOff>0</xdr:rowOff>
    </xdr:to>
    <xdr:sp>
      <xdr:nvSpPr>
        <xdr:cNvPr id="9" name="Rectangle 97"/>
        <xdr:cNvSpPr>
          <a:spLocks/>
        </xdr:cNvSpPr>
      </xdr:nvSpPr>
      <xdr:spPr>
        <a:xfrm>
          <a:off x="5067300" y="6905625"/>
          <a:ext cx="12954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27</xdr:col>
      <xdr:colOff>85725</xdr:colOff>
      <xdr:row>39</xdr:row>
      <xdr:rowOff>0</xdr:rowOff>
    </xdr:to>
    <xdr:sp>
      <xdr:nvSpPr>
        <xdr:cNvPr id="10" name="Rectangle 105"/>
        <xdr:cNvSpPr>
          <a:spLocks/>
        </xdr:cNvSpPr>
      </xdr:nvSpPr>
      <xdr:spPr>
        <a:xfrm>
          <a:off x="6362700" y="6905625"/>
          <a:ext cx="64770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39</xdr:row>
      <xdr:rowOff>0</xdr:rowOff>
    </xdr:from>
    <xdr:to>
      <xdr:col>37</xdr:col>
      <xdr:colOff>209550</xdr:colOff>
      <xdr:row>39</xdr:row>
      <xdr:rowOff>0</xdr:rowOff>
    </xdr:to>
    <xdr:sp>
      <xdr:nvSpPr>
        <xdr:cNvPr id="11" name="Rectangle 106"/>
        <xdr:cNvSpPr>
          <a:spLocks/>
        </xdr:cNvSpPr>
      </xdr:nvSpPr>
      <xdr:spPr>
        <a:xfrm>
          <a:off x="7010400" y="6905625"/>
          <a:ext cx="1514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39</xdr:row>
      <xdr:rowOff>0</xdr:rowOff>
    </xdr:from>
    <xdr:to>
      <xdr:col>2</xdr:col>
      <xdr:colOff>1009650</xdr:colOff>
      <xdr:row>39</xdr:row>
      <xdr:rowOff>0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95250" y="69056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19050</xdr:colOff>
      <xdr:row>14</xdr:row>
      <xdr:rowOff>19050</xdr:rowOff>
    </xdr:from>
    <xdr:to>
      <xdr:col>69</xdr:col>
      <xdr:colOff>95250</xdr:colOff>
      <xdr:row>14</xdr:row>
      <xdr:rowOff>95250</xdr:rowOff>
    </xdr:to>
    <xdr:sp>
      <xdr:nvSpPr>
        <xdr:cNvPr id="13" name="Rectangle 117"/>
        <xdr:cNvSpPr>
          <a:spLocks/>
        </xdr:cNvSpPr>
      </xdr:nvSpPr>
      <xdr:spPr>
        <a:xfrm>
          <a:off x="10744200" y="2809875"/>
          <a:ext cx="0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39</xdr:row>
      <xdr:rowOff>0</xdr:rowOff>
    </xdr:from>
    <xdr:to>
      <xdr:col>63</xdr:col>
      <xdr:colOff>114300</xdr:colOff>
      <xdr:row>39</xdr:row>
      <xdr:rowOff>0</xdr:rowOff>
    </xdr:to>
    <xdr:sp>
      <xdr:nvSpPr>
        <xdr:cNvPr id="14" name="Rectangle 119"/>
        <xdr:cNvSpPr>
          <a:spLocks/>
        </xdr:cNvSpPr>
      </xdr:nvSpPr>
      <xdr:spPr>
        <a:xfrm>
          <a:off x="10287000" y="6905625"/>
          <a:ext cx="457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57150</xdr:colOff>
      <xdr:row>14</xdr:row>
      <xdr:rowOff>57150</xdr:rowOff>
    </xdr:from>
    <xdr:to>
      <xdr:col>74</xdr:col>
      <xdr:colOff>142875</xdr:colOff>
      <xdr:row>14</xdr:row>
      <xdr:rowOff>123825</xdr:rowOff>
    </xdr:to>
    <xdr:sp>
      <xdr:nvSpPr>
        <xdr:cNvPr id="15" name="Rectangle 121"/>
        <xdr:cNvSpPr>
          <a:spLocks/>
        </xdr:cNvSpPr>
      </xdr:nvSpPr>
      <xdr:spPr>
        <a:xfrm>
          <a:off x="10344150" y="2847975"/>
          <a:ext cx="542925" cy="666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10</xdr:row>
      <xdr:rowOff>76200</xdr:rowOff>
    </xdr:from>
    <xdr:to>
      <xdr:col>32</xdr:col>
      <xdr:colOff>171450</xdr:colOff>
      <xdr:row>10</xdr:row>
      <xdr:rowOff>123825</xdr:rowOff>
    </xdr:to>
    <xdr:sp>
      <xdr:nvSpPr>
        <xdr:cNvPr id="16" name="Rectangle 61"/>
        <xdr:cNvSpPr>
          <a:spLocks/>
        </xdr:cNvSpPr>
      </xdr:nvSpPr>
      <xdr:spPr>
        <a:xfrm>
          <a:off x="7277100" y="2219325"/>
          <a:ext cx="123825" cy="47625"/>
        </a:xfrm>
        <a:prstGeom prst="rect">
          <a:avLst/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12</xdr:row>
      <xdr:rowOff>47625</xdr:rowOff>
    </xdr:from>
    <xdr:to>
      <xdr:col>34</xdr:col>
      <xdr:colOff>171450</xdr:colOff>
      <xdr:row>12</xdr:row>
      <xdr:rowOff>104775</xdr:rowOff>
    </xdr:to>
    <xdr:sp>
      <xdr:nvSpPr>
        <xdr:cNvPr id="17" name="Rectangle 61"/>
        <xdr:cNvSpPr>
          <a:spLocks/>
        </xdr:cNvSpPr>
      </xdr:nvSpPr>
      <xdr:spPr>
        <a:xfrm>
          <a:off x="7696200" y="2514600"/>
          <a:ext cx="133350" cy="57150"/>
        </a:xfrm>
        <a:prstGeom prst="rect">
          <a:avLst/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showGridLines="0" showZeros="0" tabSelected="1" view="pageBreakPreview" zoomScale="110" zoomScaleSheetLayoutView="110" zoomScalePageLayoutView="0" workbookViewId="0" topLeftCell="A13">
      <pane xSplit="6" topLeftCell="G1" activePane="topRight" state="frozen"/>
      <selection pane="topLeft" activeCell="A6" sqref="A6"/>
      <selection pane="topRight" activeCell="C34" sqref="C34"/>
    </sheetView>
  </sheetViews>
  <sheetFormatPr defaultColWidth="8.8515625" defaultRowHeight="12.75"/>
  <cols>
    <col min="1" max="1" width="5.7109375" style="1" customWidth="1"/>
    <col min="2" max="2" width="2.28125" style="1" customWidth="1"/>
    <col min="3" max="3" width="33.421875" style="1" customWidth="1"/>
    <col min="4" max="4" width="4.8515625" style="3" customWidth="1"/>
    <col min="5" max="5" width="13.7109375" style="3" customWidth="1"/>
    <col min="6" max="6" width="13.57421875" style="3" customWidth="1"/>
    <col min="7" max="7" width="2.421875" style="1" customWidth="1"/>
    <col min="8" max="10" width="2.421875" style="1" hidden="1" customWidth="1"/>
    <col min="11" max="14" width="2.421875" style="1" customWidth="1"/>
    <col min="15" max="16" width="2.421875" style="1" hidden="1" customWidth="1"/>
    <col min="17" max="20" width="2.421875" style="1" customWidth="1"/>
    <col min="21" max="23" width="2.421875" style="1" hidden="1" customWidth="1"/>
    <col min="24" max="27" width="2.421875" style="1" customWidth="1"/>
    <col min="28" max="31" width="2.421875" style="1" hidden="1" customWidth="1"/>
    <col min="32" max="32" width="3.28125" style="1" customWidth="1"/>
    <col min="33" max="33" width="3.140625" style="1" customWidth="1"/>
    <col min="34" max="46" width="3.28125" style="1" customWidth="1"/>
    <col min="47" max="60" width="3.28125" style="1" hidden="1" customWidth="1"/>
    <col min="61" max="61" width="3.28125" style="1" customWidth="1"/>
    <col min="62" max="62" width="3.57421875" style="1" customWidth="1"/>
    <col min="63" max="70" width="3.28125" style="1" hidden="1" customWidth="1"/>
    <col min="71" max="71" width="10.00390625" style="1" hidden="1" customWidth="1"/>
    <col min="72" max="72" width="10.140625" style="1" hidden="1" customWidth="1"/>
    <col min="73" max="73" width="10.28125" style="1" hidden="1" customWidth="1"/>
    <col min="74" max="74" width="27.421875" style="1" hidden="1" customWidth="1"/>
    <col min="75" max="75" width="3.28125" style="1" customWidth="1"/>
    <col min="76" max="76" width="2.00390625" style="1" customWidth="1"/>
    <col min="77" max="16384" width="8.8515625" style="1" customWidth="1"/>
  </cols>
  <sheetData>
    <row r="1" spans="1:76" ht="15" customHeight="1">
      <c r="A1" s="191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3"/>
      <c r="BX1" s="2"/>
    </row>
    <row r="2" spans="1:76" ht="18" customHeigh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6"/>
      <c r="BX2" s="2"/>
    </row>
    <row r="3" spans="1:76" ht="15.75" customHeigh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6"/>
      <c r="BX3" s="2"/>
    </row>
    <row r="4" spans="1:76" ht="28.5" customHeight="1">
      <c r="A4" s="197" t="s">
        <v>34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2"/>
    </row>
    <row r="5" spans="1:76" ht="14.25" customHeight="1">
      <c r="A5" s="246" t="s">
        <v>0</v>
      </c>
      <c r="B5" s="199" t="s">
        <v>1</v>
      </c>
      <c r="C5" s="200"/>
      <c r="D5" s="205" t="s">
        <v>2</v>
      </c>
      <c r="E5" s="205" t="s">
        <v>3</v>
      </c>
      <c r="F5" s="208" t="s">
        <v>4</v>
      </c>
      <c r="G5" s="226" t="s">
        <v>22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  <c r="AG5" s="211" t="s">
        <v>39</v>
      </c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229" t="s">
        <v>30</v>
      </c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1"/>
      <c r="BX5" s="2"/>
    </row>
    <row r="6" spans="1:162" ht="26.25" customHeight="1">
      <c r="A6" s="247"/>
      <c r="B6" s="201"/>
      <c r="C6" s="202"/>
      <c r="D6" s="206"/>
      <c r="E6" s="206"/>
      <c r="F6" s="209"/>
      <c r="G6" s="214" t="s">
        <v>26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6"/>
      <c r="AG6" s="89">
        <v>43178</v>
      </c>
      <c r="AH6" s="90">
        <v>43179</v>
      </c>
      <c r="AI6" s="90">
        <v>43180</v>
      </c>
      <c r="AJ6" s="90">
        <v>43181</v>
      </c>
      <c r="AK6" s="90">
        <v>43182</v>
      </c>
      <c r="AL6" s="94">
        <v>43183</v>
      </c>
      <c r="AM6" s="94">
        <v>43184</v>
      </c>
      <c r="AN6" s="90">
        <v>43185</v>
      </c>
      <c r="AO6" s="90">
        <v>43186</v>
      </c>
      <c r="AP6" s="90">
        <v>43187</v>
      </c>
      <c r="AQ6" s="90">
        <v>43188</v>
      </c>
      <c r="AR6" s="90">
        <v>43189</v>
      </c>
      <c r="AS6" s="94">
        <v>43190</v>
      </c>
      <c r="AT6" s="94">
        <v>43191</v>
      </c>
      <c r="AU6" s="225">
        <v>39412</v>
      </c>
      <c r="AV6" s="213"/>
      <c r="AW6" s="213">
        <v>39413</v>
      </c>
      <c r="AX6" s="213"/>
      <c r="AY6" s="213">
        <v>39414</v>
      </c>
      <c r="AZ6" s="213"/>
      <c r="BA6" s="213">
        <v>39415</v>
      </c>
      <c r="BB6" s="213"/>
      <c r="BC6" s="213">
        <v>39416</v>
      </c>
      <c r="BD6" s="213"/>
      <c r="BE6" s="213">
        <v>39417</v>
      </c>
      <c r="BF6" s="213"/>
      <c r="BG6" s="213">
        <v>39418</v>
      </c>
      <c r="BH6" s="245"/>
      <c r="BI6" s="89">
        <v>43192</v>
      </c>
      <c r="BJ6" s="142">
        <v>43193</v>
      </c>
      <c r="BK6" s="225">
        <v>39407</v>
      </c>
      <c r="BL6" s="213"/>
      <c r="BM6" s="213">
        <v>39408</v>
      </c>
      <c r="BN6" s="213"/>
      <c r="BO6" s="213">
        <v>39409</v>
      </c>
      <c r="BP6" s="213"/>
      <c r="BQ6" s="213">
        <v>39410</v>
      </c>
      <c r="BR6" s="213"/>
      <c r="BS6" s="238">
        <v>43194</v>
      </c>
      <c r="BT6" s="238"/>
      <c r="BU6" s="238"/>
      <c r="BV6" s="238"/>
      <c r="BW6" s="23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8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1:76" s="23" customFormat="1" ht="12.75" customHeight="1">
      <c r="A7" s="248"/>
      <c r="B7" s="203"/>
      <c r="C7" s="204"/>
      <c r="D7" s="207"/>
      <c r="E7" s="207"/>
      <c r="F7" s="210"/>
      <c r="G7" s="214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6"/>
      <c r="AG7" s="115" t="s">
        <v>27</v>
      </c>
      <c r="AH7" s="21" t="s">
        <v>28</v>
      </c>
      <c r="AI7" s="21" t="s">
        <v>29</v>
      </c>
      <c r="AJ7" s="21" t="s">
        <v>29</v>
      </c>
      <c r="AK7" s="22" t="s">
        <v>27</v>
      </c>
      <c r="AL7" s="95" t="s">
        <v>27</v>
      </c>
      <c r="AM7" s="96" t="s">
        <v>15</v>
      </c>
      <c r="AN7" s="21" t="s">
        <v>27</v>
      </c>
      <c r="AO7" s="22" t="s">
        <v>28</v>
      </c>
      <c r="AP7" s="21" t="s">
        <v>29</v>
      </c>
      <c r="AQ7" s="22" t="s">
        <v>29</v>
      </c>
      <c r="AR7" s="22" t="s">
        <v>27</v>
      </c>
      <c r="AS7" s="22" t="s">
        <v>27</v>
      </c>
      <c r="AT7" s="172" t="s">
        <v>15</v>
      </c>
      <c r="AU7" s="22" t="s">
        <v>15</v>
      </c>
      <c r="AV7" s="22" t="s">
        <v>16</v>
      </c>
      <c r="AW7" s="21" t="s">
        <v>15</v>
      </c>
      <c r="AX7" s="22" t="s">
        <v>16</v>
      </c>
      <c r="AY7" s="21" t="s">
        <v>15</v>
      </c>
      <c r="AZ7" s="22" t="s">
        <v>16</v>
      </c>
      <c r="BA7" s="21" t="s">
        <v>15</v>
      </c>
      <c r="BB7" s="22" t="s">
        <v>16</v>
      </c>
      <c r="BC7" s="67" t="s">
        <v>15</v>
      </c>
      <c r="BD7" s="68" t="s">
        <v>16</v>
      </c>
      <c r="BE7" s="21" t="s">
        <v>15</v>
      </c>
      <c r="BF7" s="22" t="s">
        <v>16</v>
      </c>
      <c r="BG7" s="21" t="s">
        <v>15</v>
      </c>
      <c r="BH7" s="116" t="s">
        <v>16</v>
      </c>
      <c r="BI7" s="150" t="s">
        <v>29</v>
      </c>
      <c r="BJ7" s="153" t="s">
        <v>27</v>
      </c>
      <c r="BK7" s="22" t="s">
        <v>15</v>
      </c>
      <c r="BL7" s="22" t="s">
        <v>16</v>
      </c>
      <c r="BM7" s="21" t="s">
        <v>15</v>
      </c>
      <c r="BN7" s="22" t="s">
        <v>16</v>
      </c>
      <c r="BO7" s="21" t="s">
        <v>15</v>
      </c>
      <c r="BP7" s="22" t="s">
        <v>16</v>
      </c>
      <c r="BQ7" s="21" t="s">
        <v>15</v>
      </c>
      <c r="BR7" s="22" t="s">
        <v>16</v>
      </c>
      <c r="BS7" s="22" t="s">
        <v>16</v>
      </c>
      <c r="BT7" s="21" t="s">
        <v>15</v>
      </c>
      <c r="BU7" s="22" t="s">
        <v>16</v>
      </c>
      <c r="BV7" s="150" t="s">
        <v>15</v>
      </c>
      <c r="BW7" s="152" t="s">
        <v>27</v>
      </c>
      <c r="BX7" s="24"/>
    </row>
    <row r="8" spans="1:76" s="10" customFormat="1" ht="12.75" customHeight="1">
      <c r="A8" s="167">
        <v>1</v>
      </c>
      <c r="B8" s="217" t="s">
        <v>37</v>
      </c>
      <c r="C8" s="218"/>
      <c r="D8" s="163">
        <v>14</v>
      </c>
      <c r="E8" s="144">
        <v>43178.333333333336</v>
      </c>
      <c r="F8" s="144">
        <v>43194.333333333336</v>
      </c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  <c r="AG8" s="74"/>
      <c r="AH8" s="92"/>
      <c r="AI8" s="92"/>
      <c r="AJ8" s="64"/>
      <c r="AK8" s="64"/>
      <c r="AL8" s="97"/>
      <c r="AM8" s="98"/>
      <c r="AN8" s="65"/>
      <c r="AO8" s="65"/>
      <c r="AP8" s="65"/>
      <c r="AQ8" s="65"/>
      <c r="AR8" s="65"/>
      <c r="AS8" s="98"/>
      <c r="AT8" s="173"/>
      <c r="AU8" s="64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117"/>
      <c r="BI8" s="65"/>
      <c r="BJ8" s="65"/>
      <c r="BK8" s="65"/>
      <c r="BL8" s="65"/>
      <c r="BM8" s="65"/>
      <c r="BN8" s="65"/>
      <c r="BO8" s="65"/>
      <c r="BP8" s="65"/>
      <c r="BQ8" s="65"/>
      <c r="BR8" s="65"/>
      <c r="BT8" s="11"/>
      <c r="BU8" s="60"/>
      <c r="BV8" s="11"/>
      <c r="BW8" s="151"/>
      <c r="BX8" s="11"/>
    </row>
    <row r="9" spans="1:76" s="10" customFormat="1" ht="12.75" customHeight="1">
      <c r="A9" s="168">
        <v>2</v>
      </c>
      <c r="B9" s="185" t="s">
        <v>12</v>
      </c>
      <c r="C9" s="186"/>
      <c r="D9" s="164">
        <v>45</v>
      </c>
      <c r="E9" s="147">
        <v>43136.333333333336</v>
      </c>
      <c r="F9" s="160">
        <v>43177.333333333336</v>
      </c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74"/>
      <c r="AH9" s="92"/>
      <c r="AI9" s="92"/>
      <c r="AJ9" s="64"/>
      <c r="AK9" s="64"/>
      <c r="AL9" s="97"/>
      <c r="AM9" s="98"/>
      <c r="AN9" s="65"/>
      <c r="AO9" s="65"/>
      <c r="AP9" s="65"/>
      <c r="AQ9" s="65"/>
      <c r="AR9" s="65"/>
      <c r="AS9" s="98"/>
      <c r="AT9" s="173"/>
      <c r="AU9" s="64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117"/>
      <c r="BI9" s="65"/>
      <c r="BJ9" s="65"/>
      <c r="BK9" s="65"/>
      <c r="BL9" s="65"/>
      <c r="BM9" s="65"/>
      <c r="BN9" s="65"/>
      <c r="BO9" s="65"/>
      <c r="BP9" s="65"/>
      <c r="BQ9" s="65"/>
      <c r="BR9" s="65"/>
      <c r="BT9" s="11"/>
      <c r="BU9" s="60"/>
      <c r="BV9" s="11"/>
      <c r="BW9" s="66"/>
      <c r="BX9" s="11"/>
    </row>
    <row r="10" spans="1:76" s="10" customFormat="1" ht="12.75" customHeight="1">
      <c r="A10" s="169">
        <v>3</v>
      </c>
      <c r="B10" s="185" t="s">
        <v>25</v>
      </c>
      <c r="C10" s="186"/>
      <c r="D10" s="164">
        <v>5</v>
      </c>
      <c r="E10" s="159">
        <v>43171.333333333336</v>
      </c>
      <c r="F10" s="148">
        <v>43175</v>
      </c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74"/>
      <c r="AH10" s="92"/>
      <c r="AI10" s="92"/>
      <c r="AJ10" s="64"/>
      <c r="AK10" s="64"/>
      <c r="AL10" s="97"/>
      <c r="AM10" s="98"/>
      <c r="AN10" s="65"/>
      <c r="AO10" s="65"/>
      <c r="AP10" s="65"/>
      <c r="AQ10" s="65"/>
      <c r="AR10" s="65"/>
      <c r="AS10" s="98"/>
      <c r="AT10" s="173"/>
      <c r="AU10" s="64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117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T10" s="11"/>
      <c r="BU10" s="60"/>
      <c r="BV10" s="11"/>
      <c r="BW10" s="66"/>
      <c r="BX10" s="11"/>
    </row>
    <row r="11" spans="1:76" s="10" customFormat="1" ht="12.75" customHeight="1">
      <c r="A11" s="170">
        <v>4</v>
      </c>
      <c r="B11" s="143" t="s">
        <v>35</v>
      </c>
      <c r="C11" s="166"/>
      <c r="D11" s="164">
        <v>0.5</v>
      </c>
      <c r="E11" s="145">
        <v>43178.333333333336</v>
      </c>
      <c r="F11" s="146">
        <v>43178.5</v>
      </c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3"/>
      <c r="AG11" s="74"/>
      <c r="AH11" s="92"/>
      <c r="AI11" s="92"/>
      <c r="AJ11" s="64"/>
      <c r="AK11" s="64"/>
      <c r="AL11" s="97"/>
      <c r="AM11" s="98"/>
      <c r="AN11" s="65"/>
      <c r="AO11" s="65"/>
      <c r="AP11" s="65"/>
      <c r="AQ11" s="65"/>
      <c r="AR11" s="65"/>
      <c r="AS11" s="98"/>
      <c r="AT11" s="173"/>
      <c r="AU11" s="64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117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T11" s="11"/>
      <c r="BU11" s="60"/>
      <c r="BV11" s="11"/>
      <c r="BW11" s="66"/>
      <c r="BX11" s="11"/>
    </row>
    <row r="12" spans="1:76" s="10" customFormat="1" ht="12.75" customHeight="1">
      <c r="A12" s="169">
        <v>5</v>
      </c>
      <c r="B12" s="185" t="s">
        <v>13</v>
      </c>
      <c r="C12" s="186"/>
      <c r="D12" s="164">
        <v>2</v>
      </c>
      <c r="E12" s="147">
        <v>43178.541666666664</v>
      </c>
      <c r="F12" s="148">
        <v>43179.333333333336</v>
      </c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74"/>
      <c r="AH12" s="92"/>
      <c r="AI12" s="92"/>
      <c r="AJ12" s="64"/>
      <c r="AK12" s="64"/>
      <c r="AL12" s="97"/>
      <c r="AM12" s="98"/>
      <c r="AN12" s="65"/>
      <c r="AO12" s="65"/>
      <c r="AP12" s="65"/>
      <c r="AQ12" s="65"/>
      <c r="AR12" s="65"/>
      <c r="AS12" s="98"/>
      <c r="AT12" s="173"/>
      <c r="AU12" s="64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117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117"/>
      <c r="BX12" s="154"/>
    </row>
    <row r="13" spans="1:76" s="10" customFormat="1" ht="12.75" customHeight="1">
      <c r="A13" s="169">
        <v>6</v>
      </c>
      <c r="B13" s="185" t="s">
        <v>35</v>
      </c>
      <c r="C13" s="186"/>
      <c r="D13" s="164">
        <v>1</v>
      </c>
      <c r="E13" s="145">
        <v>43180.333333333336</v>
      </c>
      <c r="F13" s="161">
        <v>43180.5</v>
      </c>
      <c r="G13" s="91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74"/>
      <c r="AH13" s="92"/>
      <c r="AI13" s="92"/>
      <c r="AJ13" s="64"/>
      <c r="AK13" s="64"/>
      <c r="AL13" s="97"/>
      <c r="AM13" s="98"/>
      <c r="AN13" s="65"/>
      <c r="AO13" s="65"/>
      <c r="AP13" s="65"/>
      <c r="AQ13" s="65"/>
      <c r="AR13" s="65"/>
      <c r="AS13" s="98"/>
      <c r="AT13" s="173"/>
      <c r="AU13" s="64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117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117"/>
      <c r="BX13" s="154"/>
    </row>
    <row r="14" spans="1:76" s="10" customFormat="1" ht="12.75" customHeight="1">
      <c r="A14" s="170">
        <v>7</v>
      </c>
      <c r="B14" s="185" t="s">
        <v>14</v>
      </c>
      <c r="C14" s="186"/>
      <c r="D14" s="164">
        <v>12</v>
      </c>
      <c r="E14" s="145">
        <v>43180</v>
      </c>
      <c r="F14" s="148">
        <v>43191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  <c r="AG14" s="74"/>
      <c r="AH14" s="92"/>
      <c r="AI14" s="92"/>
      <c r="AJ14" s="64"/>
      <c r="AK14" s="64"/>
      <c r="AL14" s="97"/>
      <c r="AM14" s="98"/>
      <c r="AN14" s="65"/>
      <c r="AO14" s="65"/>
      <c r="AP14" s="65"/>
      <c r="AQ14" s="65"/>
      <c r="AR14" s="65"/>
      <c r="AS14" s="98"/>
      <c r="AT14" s="173"/>
      <c r="AU14" s="64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117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  <c r="BX14" s="11"/>
    </row>
    <row r="15" spans="1:76" s="10" customFormat="1" ht="12.75" customHeight="1">
      <c r="A15" s="171">
        <v>8</v>
      </c>
      <c r="B15" s="187" t="s">
        <v>24</v>
      </c>
      <c r="C15" s="188"/>
      <c r="D15" s="165">
        <v>3</v>
      </c>
      <c r="E15" s="162">
        <v>43192.416666666664</v>
      </c>
      <c r="F15" s="133">
        <v>43194.416666666664</v>
      </c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  <c r="AG15" s="87"/>
      <c r="AH15" s="135"/>
      <c r="AI15" s="135"/>
      <c r="AJ15" s="86"/>
      <c r="AK15" s="86"/>
      <c r="AL15" s="137"/>
      <c r="AM15" s="138"/>
      <c r="AN15" s="88"/>
      <c r="AO15" s="88"/>
      <c r="AP15" s="88"/>
      <c r="AQ15" s="88"/>
      <c r="AR15" s="88"/>
      <c r="AS15" s="174"/>
      <c r="AT15" s="175"/>
      <c r="AU15" s="86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139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117"/>
      <c r="BX15" s="154"/>
    </row>
    <row r="16" spans="1:76" ht="12.75" customHeight="1">
      <c r="A16" s="240" t="s">
        <v>23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140"/>
      <c r="BJ16" s="140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2"/>
      <c r="BX16" s="2"/>
    </row>
    <row r="17" spans="1:76" ht="12.75" customHeight="1" thickBo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3"/>
      <c r="BX17" s="2"/>
    </row>
    <row r="18" spans="1:75" ht="12.75" customHeight="1" thickBot="1" thickTop="1">
      <c r="A18" s="219" t="s">
        <v>5</v>
      </c>
      <c r="B18" s="220"/>
      <c r="C18" s="220"/>
      <c r="D18" s="220"/>
      <c r="E18" s="220"/>
      <c r="F18" s="221"/>
      <c r="G18" s="232" t="s">
        <v>22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233"/>
      <c r="AG18" s="234" t="s">
        <v>39</v>
      </c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189" t="s">
        <v>30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90"/>
    </row>
    <row r="19" spans="1:75" s="14" customFormat="1" ht="12.75" customHeight="1">
      <c r="A19" s="28"/>
      <c r="B19" s="46"/>
      <c r="C19" s="48" t="s">
        <v>31</v>
      </c>
      <c r="D19" s="49"/>
      <c r="E19" s="30"/>
      <c r="F19" s="31"/>
      <c r="G19" s="99">
        <v>1</v>
      </c>
      <c r="H19" s="100">
        <f>+G19</f>
        <v>1</v>
      </c>
      <c r="I19" s="100">
        <f>+H19</f>
        <v>1</v>
      </c>
      <c r="J19" s="100">
        <f>+I19</f>
        <v>1</v>
      </c>
      <c r="K19" s="100">
        <f>+J19</f>
        <v>1</v>
      </c>
      <c r="L19" s="100">
        <v>1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100">
        <v>1</v>
      </c>
      <c r="S19" s="100">
        <v>1</v>
      </c>
      <c r="T19" s="100">
        <v>1</v>
      </c>
      <c r="U19" s="100">
        <v>1</v>
      </c>
      <c r="V19" s="100">
        <v>1</v>
      </c>
      <c r="W19" s="100">
        <v>1</v>
      </c>
      <c r="X19" s="100">
        <v>1</v>
      </c>
      <c r="Y19" s="100">
        <v>1</v>
      </c>
      <c r="Z19" s="100">
        <v>1</v>
      </c>
      <c r="AA19" s="100">
        <v>1</v>
      </c>
      <c r="AB19" s="100">
        <v>1</v>
      </c>
      <c r="AC19" s="100">
        <v>1</v>
      </c>
      <c r="AD19" s="100">
        <v>1</v>
      </c>
      <c r="AE19" s="100">
        <v>1</v>
      </c>
      <c r="AF19" s="101">
        <v>1</v>
      </c>
      <c r="AG19" s="118">
        <v>1</v>
      </c>
      <c r="AH19" s="109">
        <v>1</v>
      </c>
      <c r="AI19" s="109">
        <v>1</v>
      </c>
      <c r="AJ19" s="109">
        <v>1</v>
      </c>
      <c r="AK19" s="109">
        <v>1</v>
      </c>
      <c r="AL19" s="124">
        <v>1</v>
      </c>
      <c r="AM19" s="124">
        <v>1</v>
      </c>
      <c r="AN19" s="109">
        <v>1</v>
      </c>
      <c r="AO19" s="109">
        <v>1</v>
      </c>
      <c r="AP19" s="109">
        <v>1</v>
      </c>
      <c r="AQ19" s="109">
        <v>1</v>
      </c>
      <c r="AR19" s="109">
        <v>1</v>
      </c>
      <c r="AS19" s="124">
        <v>1</v>
      </c>
      <c r="AT19" s="124">
        <v>1</v>
      </c>
      <c r="AU19" s="77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75"/>
      <c r="BI19" s="109">
        <v>1</v>
      </c>
      <c r="BJ19" s="109">
        <v>1</v>
      </c>
      <c r="BK19" s="69"/>
      <c r="BL19" s="79"/>
      <c r="BM19" s="77"/>
      <c r="BN19" s="69"/>
      <c r="BO19" s="69"/>
      <c r="BP19" s="69"/>
      <c r="BQ19" s="69"/>
      <c r="BR19" s="69"/>
      <c r="BS19" s="25">
        <f>SUM(AO19:BR19)*BT19</f>
        <v>100</v>
      </c>
      <c r="BT19" s="12">
        <v>12.5</v>
      </c>
      <c r="BU19" s="61" t="e">
        <f>+BS19/#REF!/BT19</f>
        <v>#REF!</v>
      </c>
      <c r="BV19" s="13"/>
      <c r="BW19" s="149">
        <v>1</v>
      </c>
    </row>
    <row r="20" spans="1:75" s="14" customFormat="1" ht="12.75" customHeight="1" thickBot="1">
      <c r="A20" s="29"/>
      <c r="B20" s="47"/>
      <c r="C20" s="50" t="s">
        <v>6</v>
      </c>
      <c r="D20" s="51"/>
      <c r="E20" s="33"/>
      <c r="F20" s="34"/>
      <c r="G20" s="102">
        <v>1</v>
      </c>
      <c r="H20" s="103">
        <v>1</v>
      </c>
      <c r="I20" s="103">
        <v>1</v>
      </c>
      <c r="J20" s="103">
        <v>1</v>
      </c>
      <c r="K20" s="103">
        <v>1</v>
      </c>
      <c r="L20" s="103">
        <v>1</v>
      </c>
      <c r="M20" s="103">
        <v>1</v>
      </c>
      <c r="N20" s="103">
        <v>1</v>
      </c>
      <c r="O20" s="103">
        <v>1</v>
      </c>
      <c r="P20" s="103">
        <v>1</v>
      </c>
      <c r="Q20" s="103">
        <v>1</v>
      </c>
      <c r="R20" s="103">
        <v>1</v>
      </c>
      <c r="S20" s="103">
        <v>1</v>
      </c>
      <c r="T20" s="103">
        <v>1</v>
      </c>
      <c r="U20" s="103">
        <v>1</v>
      </c>
      <c r="V20" s="103">
        <v>1</v>
      </c>
      <c r="W20" s="103">
        <v>1</v>
      </c>
      <c r="X20" s="103">
        <v>1</v>
      </c>
      <c r="Y20" s="103">
        <v>1</v>
      </c>
      <c r="Z20" s="103">
        <v>1</v>
      </c>
      <c r="AA20" s="103">
        <v>1</v>
      </c>
      <c r="AB20" s="103">
        <v>1</v>
      </c>
      <c r="AC20" s="103">
        <v>1</v>
      </c>
      <c r="AD20" s="103">
        <v>1</v>
      </c>
      <c r="AE20" s="103">
        <v>1</v>
      </c>
      <c r="AF20" s="103">
        <v>1</v>
      </c>
      <c r="AG20" s="118">
        <v>1</v>
      </c>
      <c r="AH20" s="109">
        <v>1</v>
      </c>
      <c r="AI20" s="109">
        <v>1</v>
      </c>
      <c r="AJ20" s="109">
        <v>1</v>
      </c>
      <c r="AK20" s="109">
        <v>1</v>
      </c>
      <c r="AL20" s="124">
        <v>1</v>
      </c>
      <c r="AM20" s="124">
        <v>1</v>
      </c>
      <c r="AN20" s="109">
        <v>1</v>
      </c>
      <c r="AO20" s="109">
        <v>1</v>
      </c>
      <c r="AP20" s="109">
        <v>1</v>
      </c>
      <c r="AQ20" s="109">
        <v>1</v>
      </c>
      <c r="AR20" s="109">
        <v>1</v>
      </c>
      <c r="AS20" s="124">
        <v>1</v>
      </c>
      <c r="AT20" s="124">
        <v>1</v>
      </c>
      <c r="AU20" s="77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75"/>
      <c r="BI20" s="109">
        <v>1</v>
      </c>
      <c r="BJ20" s="109">
        <v>1</v>
      </c>
      <c r="BK20" s="69"/>
      <c r="BL20" s="79"/>
      <c r="BM20" s="77"/>
      <c r="BN20" s="69"/>
      <c r="BO20" s="69"/>
      <c r="BP20" s="69"/>
      <c r="BQ20" s="69"/>
      <c r="BR20" s="69"/>
      <c r="BS20" s="25">
        <f>SUM(AO20:BR20)*BT20</f>
        <v>116</v>
      </c>
      <c r="BT20" s="12">
        <v>14.5</v>
      </c>
      <c r="BU20" s="61" t="e">
        <f>+BS20/#REF!/BT20</f>
        <v>#REF!</v>
      </c>
      <c r="BV20" s="13"/>
      <c r="BW20" s="158">
        <v>1</v>
      </c>
    </row>
    <row r="21" spans="1:75" ht="12.75" customHeight="1" thickBot="1" thickTop="1">
      <c r="A21" s="222" t="s">
        <v>7</v>
      </c>
      <c r="B21" s="223"/>
      <c r="C21" s="223"/>
      <c r="D21" s="223"/>
      <c r="E21" s="223"/>
      <c r="F21" s="224"/>
      <c r="G21" s="232" t="s">
        <v>22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233"/>
      <c r="AG21" s="234" t="s">
        <v>39</v>
      </c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73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6"/>
      <c r="BI21" s="189" t="s">
        <v>30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90"/>
    </row>
    <row r="22" spans="1:75" s="14" customFormat="1" ht="12.75" customHeight="1">
      <c r="A22" s="29"/>
      <c r="B22" s="46"/>
      <c r="C22" s="48" t="s">
        <v>36</v>
      </c>
      <c r="D22" s="49"/>
      <c r="E22" s="45"/>
      <c r="F22" s="41"/>
      <c r="G22" s="102"/>
      <c r="H22" s="103"/>
      <c r="I22" s="103">
        <v>2</v>
      </c>
      <c r="J22" s="103">
        <v>2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>
        <v>1</v>
      </c>
      <c r="AG22" s="180">
        <v>1</v>
      </c>
      <c r="AH22" s="103">
        <v>1</v>
      </c>
      <c r="AI22" s="103">
        <v>1</v>
      </c>
      <c r="AJ22" s="103">
        <v>1</v>
      </c>
      <c r="AK22" s="103">
        <v>1</v>
      </c>
      <c r="AL22" s="124">
        <v>1</v>
      </c>
      <c r="AM22" s="124">
        <v>1</v>
      </c>
      <c r="AN22" s="103">
        <v>1</v>
      </c>
      <c r="AO22" s="103">
        <v>1</v>
      </c>
      <c r="AP22" s="103">
        <v>1</v>
      </c>
      <c r="AQ22" s="103">
        <v>1</v>
      </c>
      <c r="AR22" s="103">
        <v>1</v>
      </c>
      <c r="AS22" s="124">
        <v>1</v>
      </c>
      <c r="AT22" s="124">
        <v>1</v>
      </c>
      <c r="AU22" s="73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6"/>
      <c r="BI22" s="181">
        <v>1</v>
      </c>
      <c r="BJ22" s="109">
        <v>1</v>
      </c>
      <c r="BK22" s="109"/>
      <c r="BL22" s="109"/>
      <c r="BM22" s="109"/>
      <c r="BN22" s="109"/>
      <c r="BO22" s="109"/>
      <c r="BP22" s="109"/>
      <c r="BQ22" s="109"/>
      <c r="BR22" s="109"/>
      <c r="BS22" s="109">
        <f>SUM(AO22:BR22)*BT22</f>
        <v>100</v>
      </c>
      <c r="BT22" s="109">
        <v>12.5</v>
      </c>
      <c r="BU22" s="109" t="e">
        <f>+BS22/#REF!/BT22</f>
        <v>#REF!</v>
      </c>
      <c r="BV22" s="109"/>
      <c r="BW22" s="155">
        <v>1</v>
      </c>
    </row>
    <row r="23" spans="1:75" s="14" customFormat="1" ht="12.75" customHeight="1">
      <c r="A23" s="29"/>
      <c r="B23" s="47"/>
      <c r="C23" s="50" t="s">
        <v>32</v>
      </c>
      <c r="D23" s="51"/>
      <c r="E23" s="33"/>
      <c r="F23" s="34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>
        <v>4</v>
      </c>
      <c r="AG23" s="119">
        <v>4</v>
      </c>
      <c r="AH23" s="104">
        <v>4</v>
      </c>
      <c r="AI23" s="177">
        <v>4</v>
      </c>
      <c r="AJ23" s="184">
        <v>4</v>
      </c>
      <c r="AK23" s="120">
        <v>4</v>
      </c>
      <c r="AL23" s="124">
        <v>4</v>
      </c>
      <c r="AM23" s="176">
        <v>4</v>
      </c>
      <c r="AN23" s="177">
        <v>4</v>
      </c>
      <c r="AO23" s="104">
        <v>4</v>
      </c>
      <c r="AP23" s="177">
        <v>4</v>
      </c>
      <c r="AQ23" s="184">
        <v>4</v>
      </c>
      <c r="AR23" s="120">
        <v>4</v>
      </c>
      <c r="AS23" s="124">
        <v>4</v>
      </c>
      <c r="AT23" s="124">
        <v>4</v>
      </c>
      <c r="AU23" s="73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6"/>
      <c r="BI23" s="11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>
        <f>SUM(AO23:BR23)*BT23</f>
        <v>276</v>
      </c>
      <c r="BT23" s="109">
        <v>11.5</v>
      </c>
      <c r="BU23" s="109" t="e">
        <f>+BS23/#REF!/BT23</f>
        <v>#REF!</v>
      </c>
      <c r="BV23" s="109"/>
      <c r="BW23" s="156"/>
    </row>
    <row r="24" spans="1:75" s="14" customFormat="1" ht="12.75" customHeight="1">
      <c r="A24" s="29"/>
      <c r="B24" s="47"/>
      <c r="C24" s="50" t="s">
        <v>18</v>
      </c>
      <c r="D24" s="51"/>
      <c r="E24" s="33"/>
      <c r="F24" s="34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>
        <v>1</v>
      </c>
      <c r="AG24" s="119">
        <v>1</v>
      </c>
      <c r="AH24" s="103">
        <v>1</v>
      </c>
      <c r="AI24" s="103">
        <v>1</v>
      </c>
      <c r="AJ24" s="103">
        <v>1</v>
      </c>
      <c r="AK24" s="103">
        <v>1</v>
      </c>
      <c r="AL24" s="124">
        <v>1</v>
      </c>
      <c r="AM24" s="176">
        <v>1</v>
      </c>
      <c r="AN24" s="177">
        <v>1</v>
      </c>
      <c r="AO24" s="103">
        <v>1</v>
      </c>
      <c r="AP24" s="103">
        <v>1</v>
      </c>
      <c r="AQ24" s="103">
        <v>1</v>
      </c>
      <c r="AR24" s="103">
        <v>1</v>
      </c>
      <c r="AS24" s="124">
        <v>1</v>
      </c>
      <c r="AT24" s="124">
        <v>1</v>
      </c>
      <c r="AU24" s="73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6"/>
      <c r="BI24" s="11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>
        <f>SUM(AO24:BR24)*BT24</f>
        <v>69</v>
      </c>
      <c r="BT24" s="109">
        <v>11.5</v>
      </c>
      <c r="BU24" s="109" t="e">
        <f>+BS24/#REF!/BT24</f>
        <v>#REF!</v>
      </c>
      <c r="BV24" s="109"/>
      <c r="BW24" s="156"/>
    </row>
    <row r="25" spans="1:75" s="15" customFormat="1" ht="12.75" customHeight="1">
      <c r="A25" s="29"/>
      <c r="B25" s="47"/>
      <c r="C25" s="50" t="s">
        <v>17</v>
      </c>
      <c r="D25" s="51"/>
      <c r="E25" s="33"/>
      <c r="F25" s="34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>
        <v>5</v>
      </c>
      <c r="AG25" s="119">
        <v>5</v>
      </c>
      <c r="AH25" s="103">
        <v>5</v>
      </c>
      <c r="AI25" s="103">
        <v>5</v>
      </c>
      <c r="AJ25" s="103">
        <v>5</v>
      </c>
      <c r="AK25" s="103">
        <v>5</v>
      </c>
      <c r="AL25" s="124">
        <v>5</v>
      </c>
      <c r="AM25" s="176">
        <v>5</v>
      </c>
      <c r="AN25" s="177">
        <v>5</v>
      </c>
      <c r="AO25" s="103">
        <v>5</v>
      </c>
      <c r="AP25" s="103">
        <v>5</v>
      </c>
      <c r="AQ25" s="103">
        <v>5</v>
      </c>
      <c r="AR25" s="103">
        <v>5</v>
      </c>
      <c r="AS25" s="124">
        <v>5</v>
      </c>
      <c r="AT25" s="178">
        <v>5</v>
      </c>
      <c r="AU25" s="73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6"/>
      <c r="BI25" s="119">
        <v>5</v>
      </c>
      <c r="BJ25" s="103">
        <v>5</v>
      </c>
      <c r="BK25" s="103">
        <v>5</v>
      </c>
      <c r="BL25" s="109"/>
      <c r="BM25" s="109"/>
      <c r="BN25" s="109"/>
      <c r="BO25" s="109"/>
      <c r="BP25" s="109"/>
      <c r="BQ25" s="109"/>
      <c r="BR25" s="109"/>
      <c r="BS25" s="109">
        <f>SUM(AO25:BR25)*BT25</f>
        <v>517.5</v>
      </c>
      <c r="BT25" s="109">
        <v>11.5</v>
      </c>
      <c r="BU25" s="109" t="e">
        <f>+BS25/#REF!/BT25</f>
        <v>#REF!</v>
      </c>
      <c r="BV25" s="109"/>
      <c r="BW25" s="156">
        <v>4</v>
      </c>
    </row>
    <row r="26" spans="1:75" s="15" customFormat="1" ht="12.75" customHeight="1">
      <c r="A26" s="29"/>
      <c r="B26" s="47"/>
      <c r="C26" s="50" t="s">
        <v>33</v>
      </c>
      <c r="D26" s="51"/>
      <c r="E26" s="33"/>
      <c r="F26" s="34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19">
        <v>1</v>
      </c>
      <c r="AH26" s="103">
        <v>1</v>
      </c>
      <c r="AI26" s="103">
        <v>1</v>
      </c>
      <c r="AJ26" s="103">
        <v>1</v>
      </c>
      <c r="AK26" s="103">
        <v>1</v>
      </c>
      <c r="AL26" s="124">
        <v>1</v>
      </c>
      <c r="AM26" s="176">
        <v>1</v>
      </c>
      <c r="AN26" s="179">
        <v>1</v>
      </c>
      <c r="AO26" s="103">
        <v>1</v>
      </c>
      <c r="AP26" s="103">
        <v>1</v>
      </c>
      <c r="AQ26" s="103">
        <v>1</v>
      </c>
      <c r="AR26" s="103">
        <v>1</v>
      </c>
      <c r="AS26" s="124">
        <v>1</v>
      </c>
      <c r="AT26" s="124">
        <v>1</v>
      </c>
      <c r="AU26" s="73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6"/>
      <c r="BI26" s="182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>
        <f>SUM(AO26:BR26)*BT26</f>
        <v>69</v>
      </c>
      <c r="BT26" s="109">
        <v>11.5</v>
      </c>
      <c r="BU26" s="109" t="e">
        <f>+BS26/#REF!/BT26</f>
        <v>#REF!</v>
      </c>
      <c r="BV26" s="109"/>
      <c r="BW26" s="157"/>
    </row>
    <row r="27" spans="1:75" s="2" customFormat="1" ht="12.75" customHeight="1" thickBot="1">
      <c r="A27" s="42"/>
      <c r="B27" s="59"/>
      <c r="C27" s="5" t="s">
        <v>8</v>
      </c>
      <c r="D27" s="52"/>
      <c r="E27" s="43">
        <f>SUM(E22:E24)</f>
        <v>0</v>
      </c>
      <c r="F27" s="44">
        <f>SUM(F22:F24)</f>
        <v>0</v>
      </c>
      <c r="G27" s="235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7"/>
    </row>
    <row r="28" spans="1:75" s="15" customFormat="1" ht="12.75" customHeight="1" thickTop="1">
      <c r="A28" s="39"/>
      <c r="B28" s="53"/>
      <c r="C28" s="54" t="s">
        <v>19</v>
      </c>
      <c r="D28" s="55"/>
      <c r="E28" s="40"/>
      <c r="F28" s="41"/>
      <c r="G28" s="108">
        <f>SUM(G19:G20)</f>
        <v>2</v>
      </c>
      <c r="H28" s="109">
        <f>SUM(H19:H20)</f>
        <v>2</v>
      </c>
      <c r="I28" s="109">
        <f>SUM(I19:I20)</f>
        <v>2</v>
      </c>
      <c r="J28" s="109">
        <f>SUM(J19:J20)</f>
        <v>2</v>
      </c>
      <c r="K28" s="109">
        <f>SUM(K19:K20)</f>
        <v>2</v>
      </c>
      <c r="L28" s="109">
        <f>SUM(L19:L20)</f>
        <v>2</v>
      </c>
      <c r="M28" s="109">
        <f>SUM(M19:M20)</f>
        <v>2</v>
      </c>
      <c r="N28" s="109">
        <f>SUM(N19:N20)</f>
        <v>2</v>
      </c>
      <c r="O28" s="109">
        <f>SUM(O19:O20)</f>
        <v>2</v>
      </c>
      <c r="P28" s="109">
        <f>SUM(P19:P20)</f>
        <v>2</v>
      </c>
      <c r="Q28" s="109">
        <f>SUM(Q19:Q20)</f>
        <v>2</v>
      </c>
      <c r="R28" s="109">
        <f>SUM(R19:R20)</f>
        <v>2</v>
      </c>
      <c r="S28" s="109">
        <f>SUM(S19:S20)</f>
        <v>2</v>
      </c>
      <c r="T28" s="109">
        <f>SUM(T19:T20)</f>
        <v>2</v>
      </c>
      <c r="U28" s="109">
        <f>SUM(U19:U20)</f>
        <v>2</v>
      </c>
      <c r="V28" s="109">
        <f>SUM(V19:V20)</f>
        <v>2</v>
      </c>
      <c r="W28" s="109">
        <f>SUM(W19:W20)</f>
        <v>2</v>
      </c>
      <c r="X28" s="109">
        <f>SUM(X19:X20)</f>
        <v>2</v>
      </c>
      <c r="Y28" s="109">
        <f>SUM(Y19:Y20)</f>
        <v>2</v>
      </c>
      <c r="Z28" s="109">
        <f>SUM(Z19:Z20)</f>
        <v>2</v>
      </c>
      <c r="AA28" s="109">
        <f>SUM(AA19:AA20)</f>
        <v>2</v>
      </c>
      <c r="AB28" s="109">
        <f>SUM(AB19:AB20)</f>
        <v>2</v>
      </c>
      <c r="AC28" s="109">
        <f>SUM(AC19:AC20)</f>
        <v>2</v>
      </c>
      <c r="AD28" s="109">
        <f>SUM(AD19:AD20)</f>
        <v>2</v>
      </c>
      <c r="AE28" s="109">
        <f>SUM(AE19:AE20)</f>
        <v>2</v>
      </c>
      <c r="AF28" s="110">
        <f>SUM(AF19:AF20)</f>
        <v>2</v>
      </c>
      <c r="AG28" s="118">
        <f>SUM(AG19:AG20)</f>
        <v>2</v>
      </c>
      <c r="AH28" s="109">
        <f>SUM(AH19:AH20)</f>
        <v>2</v>
      </c>
      <c r="AI28" s="109">
        <f>SUM(AI19:AI20)</f>
        <v>2</v>
      </c>
      <c r="AJ28" s="109">
        <f>SUM(AJ19:AJ20)</f>
        <v>2</v>
      </c>
      <c r="AK28" s="109">
        <f>SUM(AK19:AK20)</f>
        <v>2</v>
      </c>
      <c r="AL28" s="127">
        <f>SUM(AL19:AL20)</f>
        <v>2</v>
      </c>
      <c r="AM28" s="127">
        <f>SUM(AM19:AM20)</f>
        <v>2</v>
      </c>
      <c r="AN28" s="109">
        <f>SUM(AN19:AN20)</f>
        <v>2</v>
      </c>
      <c r="AO28" s="109">
        <f>SUM(AO19:AO20)</f>
        <v>2</v>
      </c>
      <c r="AP28" s="109">
        <f>SUM(AP19:AP20)</f>
        <v>2</v>
      </c>
      <c r="AQ28" s="109">
        <f>SUM(AQ19:AQ20)</f>
        <v>2</v>
      </c>
      <c r="AR28" s="109">
        <f>SUM(AR19:AR20)</f>
        <v>2</v>
      </c>
      <c r="AS28" s="124">
        <f>SUM(AS19:AS20)</f>
        <v>2</v>
      </c>
      <c r="AT28" s="183">
        <f>SUM(AT19:AT20)</f>
        <v>2</v>
      </c>
      <c r="AU28" s="128">
        <f>SUM(AU19:AU20)</f>
        <v>0</v>
      </c>
      <c r="AV28" s="109">
        <f>SUM(AV19:AV20)</f>
        <v>0</v>
      </c>
      <c r="AW28" s="109">
        <f>SUM(AW19:AW20)</f>
        <v>0</v>
      </c>
      <c r="AX28" s="109">
        <f>SUM(AX19:AX20)</f>
        <v>0</v>
      </c>
      <c r="AY28" s="109">
        <f>SUM(AY19:AY20)</f>
        <v>0</v>
      </c>
      <c r="AZ28" s="109">
        <f>SUM(AZ19:AZ20)</f>
        <v>0</v>
      </c>
      <c r="BA28" s="109">
        <f>SUM(BA19:BA20)</f>
        <v>0</v>
      </c>
      <c r="BB28" s="109">
        <f>SUM(BB19:BB20)</f>
        <v>0</v>
      </c>
      <c r="BC28" s="109">
        <f>SUM(BC19:BC20)</f>
        <v>0</v>
      </c>
      <c r="BD28" s="109">
        <f>SUM(BD19:BD20)</f>
        <v>0</v>
      </c>
      <c r="BE28" s="109">
        <f>SUM(BE19:BE20)</f>
        <v>0</v>
      </c>
      <c r="BF28" s="109">
        <f>SUM(BF19:BF20)</f>
        <v>0</v>
      </c>
      <c r="BG28" s="109">
        <f>SUM(BG19:BG20)</f>
        <v>0</v>
      </c>
      <c r="BH28" s="109">
        <f>SUM(BH19:BH20)</f>
        <v>0</v>
      </c>
      <c r="BI28" s="109">
        <f>SUM(BI19:BI20)</f>
        <v>2</v>
      </c>
      <c r="BJ28" s="109">
        <f>SUM(BJ19:BJ20)</f>
        <v>2</v>
      </c>
      <c r="BK28" s="111">
        <f>SUM(BK19:BK20)</f>
        <v>0</v>
      </c>
      <c r="BL28" s="113">
        <f>SUM(BL19:BL20)</f>
        <v>0</v>
      </c>
      <c r="BM28" s="112">
        <f>SUM(BM19:BM20)</f>
        <v>0</v>
      </c>
      <c r="BN28" s="111">
        <f>SUM(BN19:BN20)</f>
        <v>0</v>
      </c>
      <c r="BO28" s="111">
        <f>SUM(BO19:BO20)</f>
        <v>0</v>
      </c>
      <c r="BP28" s="111">
        <f>SUM(BP19:BP20)</f>
        <v>0</v>
      </c>
      <c r="BQ28" s="111">
        <f>SUM(BQ19:BQ20)</f>
        <v>0</v>
      </c>
      <c r="BR28" s="111">
        <f>SUM(BR19:BR20)</f>
        <v>0</v>
      </c>
      <c r="BS28" s="129">
        <f>SUM(BS19:BS20)</f>
        <v>216</v>
      </c>
      <c r="BT28" s="130" t="s">
        <v>9</v>
      </c>
      <c r="BU28" s="131"/>
      <c r="BV28" s="132"/>
      <c r="BW28" s="114">
        <f>SUM(BW19:BW20)</f>
        <v>2</v>
      </c>
    </row>
    <row r="29" spans="1:75" s="15" customFormat="1" ht="12.75" customHeight="1">
      <c r="A29" s="32"/>
      <c r="B29" s="47"/>
      <c r="C29" s="50" t="s">
        <v>20</v>
      </c>
      <c r="D29" s="51"/>
      <c r="E29" s="35"/>
      <c r="F29" s="34"/>
      <c r="G29" s="103">
        <f>SUM(G22:G26)</f>
        <v>0</v>
      </c>
      <c r="H29" s="103">
        <f>SUM(H22:H26)</f>
        <v>0</v>
      </c>
      <c r="I29" s="103">
        <f>SUM(I22:I26)</f>
        <v>2</v>
      </c>
      <c r="J29" s="103">
        <f>SUM(J22:J26)</f>
        <v>2</v>
      </c>
      <c r="K29" s="103"/>
      <c r="L29" s="103">
        <f>SUM(L22:L26)</f>
        <v>0</v>
      </c>
      <c r="M29" s="103">
        <f>SUM(M22:M26)</f>
        <v>0</v>
      </c>
      <c r="N29" s="103">
        <f>SUM(N22:N26)</f>
        <v>0</v>
      </c>
      <c r="O29" s="103">
        <f>SUM(O22:O26)</f>
        <v>0</v>
      </c>
      <c r="P29" s="103">
        <f>SUM(P22:P26)</f>
        <v>0</v>
      </c>
      <c r="Q29" s="103">
        <f>SUM(Q22:Q26)</f>
        <v>0</v>
      </c>
      <c r="R29" s="103">
        <f>SUM(R22:R26)</f>
        <v>0</v>
      </c>
      <c r="S29" s="103">
        <f>SUM(S22:S24)</f>
        <v>0</v>
      </c>
      <c r="T29" s="103">
        <f>SUM(T22:T24)</f>
        <v>0</v>
      </c>
      <c r="U29" s="103">
        <f>SUM(U22:U24)</f>
        <v>0</v>
      </c>
      <c r="V29" s="103">
        <f>SUM(V22:V24)</f>
        <v>0</v>
      </c>
      <c r="W29" s="103">
        <f>SUM(W22:W24)</f>
        <v>0</v>
      </c>
      <c r="X29" s="103">
        <f>SUM(X22:X24)</f>
        <v>0</v>
      </c>
      <c r="Y29" s="103">
        <f>SUM(Y22:Y24)</f>
        <v>0</v>
      </c>
      <c r="Z29" s="103">
        <f>SUM(Z22:Z24)</f>
        <v>0</v>
      </c>
      <c r="AA29" s="103">
        <f>SUM(AA22:AA24)</f>
        <v>0</v>
      </c>
      <c r="AB29" s="103">
        <f>SUM(AB22:AB24)</f>
        <v>0</v>
      </c>
      <c r="AC29" s="103">
        <f>SUM(AC22:AC24)</f>
        <v>0</v>
      </c>
      <c r="AD29" s="103">
        <f>SUM(AD22:AD24)</f>
        <v>0</v>
      </c>
      <c r="AE29" s="103">
        <f>SUM(AE22:AE24)</f>
        <v>0</v>
      </c>
      <c r="AF29" s="104">
        <f>SUM(AF22:AF24)</f>
        <v>6</v>
      </c>
      <c r="AG29" s="119">
        <f>SUM(AG22:AG24)</f>
        <v>6</v>
      </c>
      <c r="AH29" s="103">
        <f>SUM(AH22:AH26)</f>
        <v>12</v>
      </c>
      <c r="AI29" s="103">
        <f>SUM(AI22:AI26)</f>
        <v>12</v>
      </c>
      <c r="AJ29" s="103">
        <f>SUM(AJ22:AJ26)</f>
        <v>12</v>
      </c>
      <c r="AK29" s="103">
        <f>SUM(AK22:AK26)</f>
        <v>12</v>
      </c>
      <c r="AL29" s="123">
        <f>SUM(AL22:AL26)</f>
        <v>12</v>
      </c>
      <c r="AM29" s="123">
        <f>SUM(AM22:AM26)</f>
        <v>12</v>
      </c>
      <c r="AN29" s="103">
        <f>SUM(AN22:AN26)</f>
        <v>12</v>
      </c>
      <c r="AO29" s="103">
        <f>SUM(AO22:AO26)</f>
        <v>12</v>
      </c>
      <c r="AP29" s="103">
        <f>SUM(AP22:AP26)</f>
        <v>12</v>
      </c>
      <c r="AQ29" s="103">
        <f>SUM(AQ22:AQ26)</f>
        <v>12</v>
      </c>
      <c r="AR29" s="103">
        <f>SUM(AR22:AR26)</f>
        <v>12</v>
      </c>
      <c r="AS29" s="124">
        <f>SUM(AS22:AS26)</f>
        <v>12</v>
      </c>
      <c r="AT29" s="124">
        <f>SUM(AT22:AT26)</f>
        <v>12</v>
      </c>
      <c r="AU29" s="120">
        <f>SUM(AU22:AU26)</f>
        <v>0</v>
      </c>
      <c r="AV29" s="103">
        <f>SUM(AV22:AV26)</f>
        <v>0</v>
      </c>
      <c r="AW29" s="103">
        <f>SUM(AW22:AW26)</f>
        <v>0</v>
      </c>
      <c r="AX29" s="103">
        <f>SUM(AX22:AX26)</f>
        <v>0</v>
      </c>
      <c r="AY29" s="103">
        <f>SUM(AY22:AY26)</f>
        <v>0</v>
      </c>
      <c r="AZ29" s="103">
        <f>SUM(AZ22:AZ26)</f>
        <v>0</v>
      </c>
      <c r="BA29" s="103">
        <f>SUM(BA22:BA26)</f>
        <v>0</v>
      </c>
      <c r="BB29" s="103">
        <f>SUM(BB22:BB26)</f>
        <v>0</v>
      </c>
      <c r="BC29" s="103">
        <f>SUM(BC22:BC26)</f>
        <v>0</v>
      </c>
      <c r="BD29" s="103">
        <f>SUM(BD22:BD26)</f>
        <v>0</v>
      </c>
      <c r="BE29" s="103">
        <f>SUM(BE22:BE26)</f>
        <v>0</v>
      </c>
      <c r="BF29" s="103">
        <f>SUM(BF22:BF26)</f>
        <v>0</v>
      </c>
      <c r="BG29" s="103">
        <f>SUM(BG22:BG26)</f>
        <v>0</v>
      </c>
      <c r="BH29" s="104">
        <f>SUM(BH22:BH26)</f>
        <v>0</v>
      </c>
      <c r="BI29" s="119">
        <f>SUM(BI22:BI26)</f>
        <v>6</v>
      </c>
      <c r="BJ29" s="109">
        <f>SUM(BJ22:BJ26)</f>
        <v>6</v>
      </c>
      <c r="BK29" s="70">
        <f>SUM(BK22:BK26)</f>
        <v>5</v>
      </c>
      <c r="BL29" s="80">
        <f>SUM(BL22:BL26)</f>
        <v>0</v>
      </c>
      <c r="BM29" s="73">
        <f>SUM(BM22:BM26)</f>
        <v>0</v>
      </c>
      <c r="BN29" s="70">
        <f>SUM(BN22:BN26)</f>
        <v>0</v>
      </c>
      <c r="BO29" s="70">
        <f>SUM(BO22:BO26)</f>
        <v>0</v>
      </c>
      <c r="BP29" s="70">
        <f>SUM(BP22:BP26)</f>
        <v>0</v>
      </c>
      <c r="BQ29" s="70">
        <f>SUM(BQ22:BQ26)</f>
        <v>0</v>
      </c>
      <c r="BR29" s="70">
        <f>SUM(BR22:BR26)</f>
        <v>0</v>
      </c>
      <c r="BS29" s="17">
        <f>SUM(BS22:BS26)</f>
        <v>1031.5</v>
      </c>
      <c r="BT29" s="16" t="s">
        <v>10</v>
      </c>
      <c r="BU29" s="62"/>
      <c r="BV29" s="13"/>
      <c r="BW29" s="71">
        <f>SUM(BW22:BW26)</f>
        <v>5</v>
      </c>
    </row>
    <row r="30" spans="1:75" s="15" customFormat="1" ht="12.75" customHeight="1" thickBot="1">
      <c r="A30" s="36"/>
      <c r="B30" s="56"/>
      <c r="C30" s="57" t="s">
        <v>21</v>
      </c>
      <c r="D30" s="58"/>
      <c r="E30" s="37"/>
      <c r="F30" s="38">
        <f>+F21+F27</f>
        <v>0</v>
      </c>
      <c r="G30" s="105">
        <f aca="true" t="shared" si="0" ref="G30:AG30">+G28+G29</f>
        <v>2</v>
      </c>
      <c r="H30" s="106">
        <f t="shared" si="0"/>
        <v>2</v>
      </c>
      <c r="I30" s="106">
        <f t="shared" si="0"/>
        <v>4</v>
      </c>
      <c r="J30" s="106">
        <f t="shared" si="0"/>
        <v>4</v>
      </c>
      <c r="K30" s="106">
        <f t="shared" si="0"/>
        <v>2</v>
      </c>
      <c r="L30" s="106">
        <f t="shared" si="0"/>
        <v>2</v>
      </c>
      <c r="M30" s="106">
        <f t="shared" si="0"/>
        <v>2</v>
      </c>
      <c r="N30" s="106">
        <f t="shared" si="0"/>
        <v>2</v>
      </c>
      <c r="O30" s="106">
        <f t="shared" si="0"/>
        <v>2</v>
      </c>
      <c r="P30" s="106">
        <f t="shared" si="0"/>
        <v>2</v>
      </c>
      <c r="Q30" s="106">
        <f t="shared" si="0"/>
        <v>2</v>
      </c>
      <c r="R30" s="106">
        <f t="shared" si="0"/>
        <v>2</v>
      </c>
      <c r="S30" s="106">
        <f t="shared" si="0"/>
        <v>2</v>
      </c>
      <c r="T30" s="106">
        <f t="shared" si="0"/>
        <v>2</v>
      </c>
      <c r="U30" s="106">
        <f t="shared" si="0"/>
        <v>2</v>
      </c>
      <c r="V30" s="106">
        <f t="shared" si="0"/>
        <v>2</v>
      </c>
      <c r="W30" s="106">
        <f t="shared" si="0"/>
        <v>2</v>
      </c>
      <c r="X30" s="106">
        <f t="shared" si="0"/>
        <v>2</v>
      </c>
      <c r="Y30" s="106">
        <f t="shared" si="0"/>
        <v>2</v>
      </c>
      <c r="Z30" s="106">
        <f t="shared" si="0"/>
        <v>2</v>
      </c>
      <c r="AA30" s="106">
        <f t="shared" si="0"/>
        <v>2</v>
      </c>
      <c r="AB30" s="106">
        <f t="shared" si="0"/>
        <v>2</v>
      </c>
      <c r="AC30" s="106">
        <f t="shared" si="0"/>
        <v>2</v>
      </c>
      <c r="AD30" s="106">
        <f t="shared" si="0"/>
        <v>2</v>
      </c>
      <c r="AE30" s="106">
        <f t="shared" si="0"/>
        <v>2</v>
      </c>
      <c r="AF30" s="107">
        <f t="shared" si="0"/>
        <v>8</v>
      </c>
      <c r="AG30" s="121">
        <f t="shared" si="0"/>
        <v>8</v>
      </c>
      <c r="AH30" s="106">
        <f aca="true" t="shared" si="1" ref="AH30:AT30">+AH28+AH29</f>
        <v>14</v>
      </c>
      <c r="AI30" s="106">
        <f t="shared" si="1"/>
        <v>14</v>
      </c>
      <c r="AJ30" s="106">
        <f t="shared" si="1"/>
        <v>14</v>
      </c>
      <c r="AK30" s="106">
        <f t="shared" si="1"/>
        <v>14</v>
      </c>
      <c r="AL30" s="125">
        <f t="shared" si="1"/>
        <v>14</v>
      </c>
      <c r="AM30" s="125">
        <f t="shared" si="1"/>
        <v>14</v>
      </c>
      <c r="AN30" s="106">
        <f t="shared" si="1"/>
        <v>14</v>
      </c>
      <c r="AO30" s="106">
        <f t="shared" si="1"/>
        <v>14</v>
      </c>
      <c r="AP30" s="106">
        <f t="shared" si="1"/>
        <v>14</v>
      </c>
      <c r="AQ30" s="106">
        <f t="shared" si="1"/>
        <v>14</v>
      </c>
      <c r="AR30" s="106">
        <f t="shared" si="1"/>
        <v>14</v>
      </c>
      <c r="AS30" s="124">
        <f t="shared" si="1"/>
        <v>14</v>
      </c>
      <c r="AT30" s="124">
        <f t="shared" si="1"/>
        <v>14</v>
      </c>
      <c r="AU30" s="122">
        <f aca="true" t="shared" si="2" ref="AU30:BH30">+AU28+AU29</f>
        <v>0</v>
      </c>
      <c r="AV30" s="106">
        <f t="shared" si="2"/>
        <v>0</v>
      </c>
      <c r="AW30" s="106">
        <f t="shared" si="2"/>
        <v>0</v>
      </c>
      <c r="AX30" s="106">
        <f t="shared" si="2"/>
        <v>0</v>
      </c>
      <c r="AY30" s="106">
        <f t="shared" si="2"/>
        <v>0</v>
      </c>
      <c r="AZ30" s="106">
        <f t="shared" si="2"/>
        <v>0</v>
      </c>
      <c r="BA30" s="106">
        <f t="shared" si="2"/>
        <v>0</v>
      </c>
      <c r="BB30" s="106">
        <f t="shared" si="2"/>
        <v>0</v>
      </c>
      <c r="BC30" s="106">
        <f t="shared" si="2"/>
        <v>0</v>
      </c>
      <c r="BD30" s="106">
        <f t="shared" si="2"/>
        <v>0</v>
      </c>
      <c r="BE30" s="106">
        <f t="shared" si="2"/>
        <v>0</v>
      </c>
      <c r="BF30" s="106">
        <f t="shared" si="2"/>
        <v>0</v>
      </c>
      <c r="BG30" s="106">
        <f t="shared" si="2"/>
        <v>0</v>
      </c>
      <c r="BH30" s="107">
        <f t="shared" si="2"/>
        <v>0</v>
      </c>
      <c r="BI30" s="121">
        <f aca="true" t="shared" si="3" ref="BI30:BS30">+BI28+BI29</f>
        <v>8</v>
      </c>
      <c r="BJ30" s="109">
        <f t="shared" si="3"/>
        <v>8</v>
      </c>
      <c r="BK30" s="72">
        <f t="shared" si="3"/>
        <v>5</v>
      </c>
      <c r="BL30" s="81">
        <f t="shared" si="3"/>
        <v>0</v>
      </c>
      <c r="BM30" s="78">
        <f t="shared" si="3"/>
        <v>0</v>
      </c>
      <c r="BN30" s="72">
        <f t="shared" si="3"/>
        <v>0</v>
      </c>
      <c r="BO30" s="72">
        <f t="shared" si="3"/>
        <v>0</v>
      </c>
      <c r="BP30" s="72">
        <f t="shared" si="3"/>
        <v>0</v>
      </c>
      <c r="BQ30" s="72">
        <f t="shared" si="3"/>
        <v>0</v>
      </c>
      <c r="BR30" s="72">
        <f t="shared" si="3"/>
        <v>0</v>
      </c>
      <c r="BS30" s="19">
        <f t="shared" si="3"/>
        <v>1247.5</v>
      </c>
      <c r="BT30" s="18" t="s">
        <v>11</v>
      </c>
      <c r="BU30" s="63"/>
      <c r="BV30" s="20"/>
      <c r="BW30" s="84">
        <f>+BW28+BW29</f>
        <v>7</v>
      </c>
    </row>
    <row r="31" spans="1:75" ht="14.25" thickTop="1">
      <c r="A31" s="2"/>
      <c r="B31" s="2"/>
      <c r="C31" s="2"/>
      <c r="D31" s="26"/>
      <c r="E31" s="27"/>
      <c r="F31" s="2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26"/>
      <c r="AM31" s="126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26"/>
      <c r="BJ31" s="2"/>
      <c r="BK31" s="2"/>
      <c r="BL31" s="2"/>
      <c r="BM31" s="2"/>
      <c r="BN31" s="2"/>
      <c r="BO31" s="2"/>
      <c r="BP31" s="2"/>
      <c r="BQ31" s="2"/>
      <c r="BR31" s="2"/>
      <c r="BS31" s="6"/>
      <c r="BU31" s="6"/>
      <c r="BW31" s="2"/>
    </row>
    <row r="32" spans="1:75" ht="13.5">
      <c r="A32" s="2"/>
      <c r="B32" s="2"/>
      <c r="C32" s="2"/>
      <c r="D32" s="26"/>
      <c r="E32" s="26"/>
      <c r="F32" s="2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6"/>
      <c r="BW32" s="2"/>
    </row>
    <row r="33" spans="1:75" ht="13.5">
      <c r="A33" s="2"/>
      <c r="B33" s="2"/>
      <c r="C33" s="2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6"/>
      <c r="BV33" s="6"/>
      <c r="BW33" s="2"/>
    </row>
    <row r="34" spans="1:75" ht="13.5">
      <c r="A34" s="2"/>
      <c r="B34" s="2"/>
      <c r="C34" s="2"/>
      <c r="D34" s="26"/>
      <c r="E34" s="26"/>
      <c r="F34" s="2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V34" s="6"/>
      <c r="BW34" s="2"/>
    </row>
    <row r="35" spans="1:75" ht="13.5">
      <c r="A35" s="2"/>
      <c r="B35" s="2"/>
      <c r="C35" s="2"/>
      <c r="D35" s="26"/>
      <c r="E35" s="26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V35" s="6"/>
      <c r="BW35" s="2"/>
    </row>
    <row r="36" spans="1:75" ht="13.5">
      <c r="A36" s="2"/>
      <c r="B36" s="2"/>
      <c r="C36" s="2"/>
      <c r="D36" s="26"/>
      <c r="E36" s="26"/>
      <c r="F36" s="2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W36" s="2"/>
    </row>
    <row r="37" spans="1:75" ht="13.5">
      <c r="A37" s="2"/>
      <c r="B37" s="2"/>
      <c r="C37" s="2"/>
      <c r="D37" s="26"/>
      <c r="E37" s="26"/>
      <c r="F37" s="2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W37" s="2"/>
    </row>
    <row r="38" spans="1:75" ht="13.5">
      <c r="A38" s="2"/>
      <c r="B38" s="2"/>
      <c r="C38" s="2"/>
      <c r="D38" s="26"/>
      <c r="E38" s="26"/>
      <c r="F38" s="2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W38" s="2"/>
    </row>
    <row r="39" spans="1:75" ht="11.25" customHeight="1">
      <c r="A39" s="2"/>
      <c r="B39" s="2"/>
      <c r="C39" s="2"/>
      <c r="D39" s="26"/>
      <c r="E39" s="26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W39" s="2"/>
    </row>
    <row r="40" ht="13.5" hidden="1"/>
  </sheetData>
  <sheetProtection/>
  <mergeCells count="40">
    <mergeCell ref="G27:BW27"/>
    <mergeCell ref="BS6:BW6"/>
    <mergeCell ref="BK6:BL6"/>
    <mergeCell ref="A16:BH17"/>
    <mergeCell ref="BE6:BF6"/>
    <mergeCell ref="BG6:BH6"/>
    <mergeCell ref="BM6:BN6"/>
    <mergeCell ref="A5:A7"/>
    <mergeCell ref="G21:AF21"/>
    <mergeCell ref="AG21:AT21"/>
    <mergeCell ref="B10:C10"/>
    <mergeCell ref="BI21:BW21"/>
    <mergeCell ref="A18:F18"/>
    <mergeCell ref="A21:F21"/>
    <mergeCell ref="AU6:AV6"/>
    <mergeCell ref="G5:AF5"/>
    <mergeCell ref="BI5:BW5"/>
    <mergeCell ref="G18:AF18"/>
    <mergeCell ref="AG18:AT18"/>
    <mergeCell ref="BO6:BP6"/>
    <mergeCell ref="BA6:BB6"/>
    <mergeCell ref="BC6:BD6"/>
    <mergeCell ref="G6:AF7"/>
    <mergeCell ref="B12:C12"/>
    <mergeCell ref="B14:C14"/>
    <mergeCell ref="BQ6:BR6"/>
    <mergeCell ref="AY6:AZ6"/>
    <mergeCell ref="AW6:AX6"/>
    <mergeCell ref="B8:C8"/>
    <mergeCell ref="B9:C9"/>
    <mergeCell ref="B13:C13"/>
    <mergeCell ref="B15:C15"/>
    <mergeCell ref="BI18:BW18"/>
    <mergeCell ref="A1:BW3"/>
    <mergeCell ref="A4:BW4"/>
    <mergeCell ref="B5:C7"/>
    <mergeCell ref="D5:D7"/>
    <mergeCell ref="E5:E7"/>
    <mergeCell ref="F5:F7"/>
    <mergeCell ref="AG5:AT5"/>
  </mergeCells>
  <dataValidations count="1">
    <dataValidation type="list" allowBlank="1" showInputMessage="1" showErrorMessage="1" sqref="C20">
      <formula1>'Cron.-Hist. Câmara de Combustão'!#REF!</formula1>
    </dataValidation>
  </dataValidation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scale="88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2018-01-17T22:11:31Z</cp:lastPrinted>
  <dcterms:created xsi:type="dcterms:W3CDTF">2003-03-03T12:34:40Z</dcterms:created>
  <dcterms:modified xsi:type="dcterms:W3CDTF">2018-02-05T15:13:05Z</dcterms:modified>
  <cp:category/>
  <cp:version/>
  <cp:contentType/>
  <cp:contentStatus/>
</cp:coreProperties>
</file>