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ron.-Hist." sheetId="1" r:id="rId1"/>
    <sheet name="EQUIPE MO-TURNO" sheetId="2" r:id="rId2"/>
  </sheets>
  <externalReferences>
    <externalReference r:id="rId5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'Cron.-Hist.'!$A$1:$AM$34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'Cron.-Hist.'!$6:$8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<sst xmlns="http://schemas.openxmlformats.org/spreadsheetml/2006/main" count="82" uniqueCount="49">
  <si>
    <t>Item</t>
  </si>
  <si>
    <t>Descrição</t>
  </si>
  <si>
    <t>Dur.</t>
  </si>
  <si>
    <t>Inicio</t>
  </si>
  <si>
    <t>Term.</t>
  </si>
  <si>
    <t>Mão de Obra Indireta</t>
  </si>
  <si>
    <t>TEC. PLANEJ.</t>
  </si>
  <si>
    <t>ALMOXARIFE</t>
  </si>
  <si>
    <t>Mão de Obra Direta</t>
  </si>
  <si>
    <t>ENCARREGADO</t>
  </si>
  <si>
    <t>Planejamento</t>
  </si>
  <si>
    <t>D</t>
  </si>
  <si>
    <t>AJUDANTE</t>
  </si>
  <si>
    <t>CORTADOR</t>
  </si>
  <si>
    <t>TOTAL HOMENS EQUIPE INDIRETA</t>
  </si>
  <si>
    <t>TOTAL HOMENS EQUIPE DIRETA</t>
  </si>
  <si>
    <t>TOTAL HOMENS GERAL</t>
  </si>
  <si>
    <t>TÉC. SEGURANÇA</t>
  </si>
  <si>
    <t>PRÉ PARADA /PLANEJAMENTO</t>
  </si>
  <si>
    <t>ADMINISTRATIVO</t>
  </si>
  <si>
    <t xml:space="preserve">HISTOGRAMA DE MÃO DE OBRA </t>
  </si>
  <si>
    <t>Desmobilização</t>
  </si>
  <si>
    <t>Mobilização/Preparativos</t>
  </si>
  <si>
    <t>S</t>
  </si>
  <si>
    <t>T</t>
  </si>
  <si>
    <t>Q</t>
  </si>
  <si>
    <t>DESMOB.</t>
  </si>
  <si>
    <t>COORDENADOR</t>
  </si>
  <si>
    <t>PEDREIRO REFRATARISTA</t>
  </si>
  <si>
    <t>OBS. SEGURANÇA</t>
  </si>
  <si>
    <t xml:space="preserve">CRONOGRAMA DE MÃO DE OBRA </t>
  </si>
  <si>
    <t>PARADA</t>
  </si>
  <si>
    <t xml:space="preserve">PARADA </t>
  </si>
  <si>
    <t>TOTAIS</t>
  </si>
  <si>
    <t>CRONOGRAMA MACRO/HISTOGRAMA - FORNO ASARCO, FORNO DE ESPERA, CALHA E ESCORIFICADOR</t>
  </si>
  <si>
    <t>FORNO DE ESPERA, CALHA E ESCORIFICADOR</t>
  </si>
  <si>
    <t>FORNO ASARCO</t>
  </si>
  <si>
    <t>ITEM</t>
  </si>
  <si>
    <t>FUNÇAO</t>
  </si>
  <si>
    <t>QUANTIDADE</t>
  </si>
  <si>
    <t>Encarregado</t>
  </si>
  <si>
    <t>Cortador</t>
  </si>
  <si>
    <t>Pedreiro</t>
  </si>
  <si>
    <t>Ajudante</t>
  </si>
  <si>
    <t>Obs. Segurança</t>
  </si>
  <si>
    <t>Reforma Laminação</t>
  </si>
  <si>
    <t>Demolição Refratário</t>
  </si>
  <si>
    <t>Montagem Andaime</t>
  </si>
  <si>
    <t>Montagem Refratário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</si>
</sst>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"/>
    <numFmt numFmtId="179" formatCode="General_)"/>
    <numFmt numFmtId="180" formatCode="#,##0.0"/>
    <numFmt numFmtId="181" formatCode=";;;"/>
    <numFmt numFmtId="182" formatCode="0.0"/>
    <numFmt numFmtId="183" formatCode="d\-mmm"/>
    <numFmt numFmtId="184" formatCode="d/m"/>
    <numFmt numFmtId="185" formatCode="dd/mm"/>
    <numFmt numFmtId="186" formatCode="00"/>
    <numFmt numFmtId="187" formatCode="d/m/yy\ h:mm"/>
    <numFmt numFmtId="188" formatCode="_(* #,##0.0_);_(* \(#,##0.0\);_(* &quot;-&quot;??_);_(@_)"/>
    <numFmt numFmtId="189" formatCode="_(* #,##0_);_(* \(#,##0\);_(* &quot;-&quot;??_);_(@_)"/>
    <numFmt numFmtId="190" formatCode="#,##0\ &quot;d&quot;"/>
    <numFmt numFmtId="191" formatCode="#,##0.00\ &quot;d&quot;"/>
    <numFmt numFmtId="192" formatCode="&quot;-&quot;"/>
    <numFmt numFmtId="193" formatCode="&quot;-&quot;\t\t\t\t\t\t\t"/>
    <numFmt numFmtId="194" formatCode="mmm/yyyy"/>
    <numFmt numFmtId="195" formatCode="0.0%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&quot;Ativado&quot;;&quot;Ativado&quot;;&quot;Desativado&quot;"/>
    <numFmt numFmtId="20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b/>
      <sz val="8"/>
      <name val="Arial"/>
      <family val="2"/>
    </font>
    <font>
      <sz val="6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6" fontId="12" fillId="34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177" fontId="7" fillId="0" borderId="14" xfId="62" applyFont="1" applyBorder="1" applyAlignment="1">
      <alignment horizont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77" fontId="7" fillId="0" borderId="16" xfId="62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85" fontId="6" fillId="34" borderId="37" xfId="0" applyNumberFormat="1" applyFont="1" applyFill="1" applyBorder="1" applyAlignment="1">
      <alignment horizontal="center" vertical="center" textRotation="90"/>
    </xf>
    <xf numFmtId="185" fontId="6" fillId="34" borderId="38" xfId="0" applyNumberFormat="1" applyFont="1" applyFill="1" applyBorder="1" applyAlignment="1">
      <alignment horizontal="center" vertical="center" textRotation="90"/>
    </xf>
    <xf numFmtId="0" fontId="9" fillId="35" borderId="33" xfId="0" applyFont="1" applyFill="1" applyBorder="1" applyAlignment="1">
      <alignment vertical="center"/>
    </xf>
    <xf numFmtId="0" fontId="9" fillId="35" borderId="31" xfId="0" applyFont="1" applyFill="1" applyBorder="1" applyAlignment="1">
      <alignment vertical="center"/>
    </xf>
    <xf numFmtId="185" fontId="6" fillId="11" borderId="38" xfId="0" applyNumberFormat="1" applyFont="1" applyFill="1" applyBorder="1" applyAlignment="1">
      <alignment horizontal="center" vertical="center" textRotation="90"/>
    </xf>
    <xf numFmtId="0" fontId="9" fillId="11" borderId="31" xfId="0" applyFont="1" applyFill="1" applyBorder="1" applyAlignment="1">
      <alignment vertical="center"/>
    </xf>
    <xf numFmtId="0" fontId="9" fillId="11" borderId="32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86" fontId="12" fillId="34" borderId="4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9" fillId="11" borderId="34" xfId="0" applyFont="1" applyFill="1" applyBorder="1" applyAlignment="1">
      <alignment vertical="center"/>
    </xf>
    <xf numFmtId="0" fontId="9" fillId="11" borderId="36" xfId="0" applyFont="1" applyFill="1" applyBorder="1" applyAlignment="1">
      <alignment vertical="center"/>
    </xf>
    <xf numFmtId="186" fontId="12" fillId="34" borderId="44" xfId="0" applyNumberFormat="1" applyFont="1" applyFill="1" applyBorder="1" applyAlignment="1">
      <alignment horizontal="center" vertical="center"/>
    </xf>
    <xf numFmtId="186" fontId="12" fillId="34" borderId="45" xfId="0" applyNumberFormat="1" applyFont="1" applyFill="1" applyBorder="1" applyAlignment="1">
      <alignment horizontal="center" vertical="center"/>
    </xf>
    <xf numFmtId="185" fontId="12" fillId="34" borderId="38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11" borderId="50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35" borderId="33" xfId="0" applyFont="1" applyFill="1" applyBorder="1" applyAlignment="1">
      <alignment horizontal="center" vertical="center"/>
    </xf>
    <xf numFmtId="22" fontId="7" fillId="0" borderId="51" xfId="0" applyNumberFormat="1" applyFont="1" applyBorder="1" applyAlignment="1">
      <alignment horizontal="left"/>
    </xf>
    <xf numFmtId="22" fontId="7" fillId="0" borderId="52" xfId="0" applyNumberFormat="1" applyFont="1" applyBorder="1" applyAlignment="1">
      <alignment horizontal="left"/>
    </xf>
    <xf numFmtId="22" fontId="7" fillId="0" borderId="53" xfId="0" applyNumberFormat="1" applyFont="1" applyBorder="1" applyAlignment="1">
      <alignment horizontal="center"/>
    </xf>
    <xf numFmtId="22" fontId="7" fillId="0" borderId="54" xfId="0" applyNumberFormat="1" applyFont="1" applyBorder="1" applyAlignment="1">
      <alignment horizontal="left"/>
    </xf>
    <xf numFmtId="22" fontId="7" fillId="0" borderId="55" xfId="0" applyNumberFormat="1" applyFont="1" applyBorder="1" applyAlignment="1">
      <alignment horizontal="center"/>
    </xf>
    <xf numFmtId="22" fontId="7" fillId="0" borderId="56" xfId="0" applyNumberFormat="1" applyFont="1" applyBorder="1" applyAlignment="1">
      <alignment horizontal="center"/>
    </xf>
    <xf numFmtId="22" fontId="7" fillId="0" borderId="57" xfId="0" applyNumberFormat="1" applyFont="1" applyBorder="1" applyAlignment="1">
      <alignment horizontal="center"/>
    </xf>
    <xf numFmtId="22" fontId="7" fillId="0" borderId="58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9" xfId="0" applyFont="1" applyBorder="1" applyAlignment="1">
      <alignment/>
    </xf>
    <xf numFmtId="190" fontId="7" fillId="0" borderId="55" xfId="0" applyNumberFormat="1" applyFont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90" fontId="7" fillId="0" borderId="58" xfId="0" applyNumberFormat="1" applyFont="1" applyBorder="1" applyAlignment="1">
      <alignment horizont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85" fontId="6" fillId="34" borderId="63" xfId="0" applyNumberFormat="1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185" fontId="6" fillId="34" borderId="64" xfId="0" applyNumberFormat="1" applyFont="1" applyFill="1" applyBorder="1" applyAlignment="1">
      <alignment horizontal="center" vertical="center" textRotation="90"/>
    </xf>
    <xf numFmtId="186" fontId="12" fillId="11" borderId="44" xfId="0" applyNumberFormat="1" applyFont="1" applyFill="1" applyBorder="1" applyAlignment="1">
      <alignment horizontal="center" vertical="center"/>
    </xf>
    <xf numFmtId="186" fontId="12" fillId="11" borderId="45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186" fontId="12" fillId="34" borderId="67" xfId="0" applyNumberFormat="1" applyFont="1" applyFill="1" applyBorder="1" applyAlignment="1">
      <alignment horizontal="center" vertical="center"/>
    </xf>
    <xf numFmtId="185" fontId="12" fillId="34" borderId="37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center"/>
    </xf>
    <xf numFmtId="185" fontId="6" fillId="34" borderId="37" xfId="0" applyNumberFormat="1" applyFont="1" applyFill="1" applyBorder="1" applyAlignment="1">
      <alignment vertical="center"/>
    </xf>
    <xf numFmtId="185" fontId="6" fillId="34" borderId="63" xfId="0" applyNumberFormat="1" applyFont="1" applyFill="1" applyBorder="1" applyAlignment="1">
      <alignment vertical="center"/>
    </xf>
    <xf numFmtId="186" fontId="12" fillId="34" borderId="69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177" fontId="8" fillId="0" borderId="82" xfId="62" applyFont="1" applyBorder="1" applyAlignment="1">
      <alignment horizontal="center" vertical="center"/>
    </xf>
    <xf numFmtId="181" fontId="8" fillId="0" borderId="83" xfId="0" applyNumberFormat="1" applyFont="1" applyBorder="1" applyAlignment="1">
      <alignment horizontal="center" vertical="center"/>
    </xf>
    <xf numFmtId="0" fontId="8" fillId="35" borderId="84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horizontal="center" vertical="center"/>
    </xf>
    <xf numFmtId="0" fontId="8" fillId="35" borderId="85" xfId="0" applyFont="1" applyFill="1" applyBorder="1" applyAlignment="1">
      <alignment horizontal="center" vertical="center"/>
    </xf>
    <xf numFmtId="0" fontId="8" fillId="11" borderId="86" xfId="0" applyFont="1" applyFill="1" applyBorder="1" applyAlignment="1">
      <alignment vertical="center"/>
    </xf>
    <xf numFmtId="0" fontId="8" fillId="0" borderId="87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81" fontId="8" fillId="0" borderId="27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0" fontId="8" fillId="35" borderId="88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89" xfId="0" applyFont="1" applyFill="1" applyBorder="1" applyAlignment="1">
      <alignment horizontal="center" vertical="center"/>
    </xf>
    <xf numFmtId="0" fontId="8" fillId="11" borderId="90" xfId="0" applyFont="1" applyFill="1" applyBorder="1" applyAlignment="1">
      <alignment horizontal="center" vertical="center"/>
    </xf>
    <xf numFmtId="0" fontId="8" fillId="35" borderId="90" xfId="0" applyFont="1" applyFill="1" applyBorder="1" applyAlignment="1">
      <alignment horizontal="center" vertical="center"/>
    </xf>
    <xf numFmtId="0" fontId="8" fillId="35" borderId="91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92" xfId="0" applyFont="1" applyFill="1" applyBorder="1" applyAlignment="1">
      <alignment horizontal="center" vertical="center"/>
    </xf>
    <xf numFmtId="0" fontId="8" fillId="35" borderId="92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vertical="center"/>
    </xf>
    <xf numFmtId="0" fontId="8" fillId="33" borderId="94" xfId="0" applyFont="1" applyFill="1" applyBorder="1" applyAlignment="1">
      <alignment vertical="center"/>
    </xf>
    <xf numFmtId="0" fontId="8" fillId="33" borderId="95" xfId="0" applyFont="1" applyFill="1" applyBorder="1" applyAlignment="1">
      <alignment vertical="center"/>
    </xf>
    <xf numFmtId="0" fontId="8" fillId="0" borderId="96" xfId="0" applyFont="1" applyFill="1" applyBorder="1" applyAlignment="1">
      <alignment horizontal="center" vertical="center"/>
    </xf>
    <xf numFmtId="0" fontId="8" fillId="35" borderId="97" xfId="0" applyFont="1" applyFill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/>
    </xf>
    <xf numFmtId="0" fontId="8" fillId="11" borderId="98" xfId="0" applyFont="1" applyFill="1" applyBorder="1" applyAlignment="1">
      <alignment horizontal="center" vertical="center"/>
    </xf>
    <xf numFmtId="0" fontId="8" fillId="11" borderId="99" xfId="0" applyFont="1" applyFill="1" applyBorder="1" applyAlignment="1">
      <alignment horizontal="center" vertical="center"/>
    </xf>
    <xf numFmtId="0" fontId="8" fillId="11" borderId="100" xfId="0" applyFont="1" applyFill="1" applyBorder="1" applyAlignment="1">
      <alignment horizontal="center" vertical="center"/>
    </xf>
    <xf numFmtId="0" fontId="8" fillId="35" borderId="99" xfId="0" applyFont="1" applyFill="1" applyBorder="1" applyAlignment="1">
      <alignment horizontal="center" vertical="center"/>
    </xf>
    <xf numFmtId="0" fontId="8" fillId="35" borderId="101" xfId="0" applyFont="1" applyFill="1" applyBorder="1" applyAlignment="1">
      <alignment horizontal="center" vertical="center"/>
    </xf>
    <xf numFmtId="0" fontId="8" fillId="35" borderId="102" xfId="0" applyFont="1" applyFill="1" applyBorder="1" applyAlignment="1">
      <alignment horizontal="center" vertical="center"/>
    </xf>
    <xf numFmtId="0" fontId="8" fillId="11" borderId="102" xfId="0" applyFont="1" applyFill="1" applyBorder="1" applyAlignment="1">
      <alignment horizontal="center" vertical="center"/>
    </xf>
    <xf numFmtId="0" fontId="8" fillId="11" borderId="48" xfId="0" applyFont="1" applyFill="1" applyBorder="1" applyAlignment="1">
      <alignment horizontal="center" vertical="center"/>
    </xf>
    <xf numFmtId="0" fontId="8" fillId="11" borderId="82" xfId="0" applyFont="1" applyFill="1" applyBorder="1" applyAlignment="1">
      <alignment horizontal="center" vertical="center"/>
    </xf>
    <xf numFmtId="0" fontId="8" fillId="11" borderId="79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103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8" fillId="33" borderId="107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5" fillId="0" borderId="1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109" xfId="0" applyFont="1" applyBorder="1" applyAlignment="1" quotePrefix="1">
      <alignment horizontal="center" vertical="center"/>
    </xf>
    <xf numFmtId="0" fontId="5" fillId="0" borderId="110" xfId="0" applyFont="1" applyBorder="1" applyAlignment="1" quotePrefix="1">
      <alignment horizontal="center" vertical="center"/>
    </xf>
    <xf numFmtId="0" fontId="5" fillId="0" borderId="111" xfId="0" applyFont="1" applyBorder="1" applyAlignment="1" quotePrefix="1">
      <alignment horizontal="center" vertical="center"/>
    </xf>
    <xf numFmtId="0" fontId="5" fillId="0" borderId="1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7" xfId="0" applyFont="1" applyFill="1" applyBorder="1" applyAlignment="1">
      <alignment horizontal="center" vertical="center"/>
    </xf>
    <xf numFmtId="0" fontId="4" fillId="36" borderId="118" xfId="0" applyFont="1" applyFill="1" applyBorder="1" applyAlignment="1">
      <alignment horizontal="center" vertical="center"/>
    </xf>
    <xf numFmtId="0" fontId="4" fillId="36" borderId="114" xfId="0" applyFont="1" applyFill="1" applyBorder="1" applyAlignment="1">
      <alignment horizontal="center" vertical="center"/>
    </xf>
    <xf numFmtId="0" fontId="4" fillId="36" borderId="119" xfId="0" applyFont="1" applyFill="1" applyBorder="1" applyAlignment="1">
      <alignment horizontal="center" vertical="center"/>
    </xf>
    <xf numFmtId="0" fontId="4" fillId="36" borderId="12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7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1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4" fillId="34" borderId="105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5" fillId="36" borderId="116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1" xfId="0" applyFont="1" applyFill="1" applyBorder="1" applyAlignment="1">
      <alignment horizontal="center" vertical="center"/>
    </xf>
    <xf numFmtId="0" fontId="5" fillId="36" borderId="77" xfId="0" applyFont="1" applyFill="1" applyBorder="1" applyAlignment="1" quotePrefix="1">
      <alignment horizontal="center" vertical="center"/>
    </xf>
    <xf numFmtId="0" fontId="5" fillId="36" borderId="18" xfId="0" applyFont="1" applyFill="1" applyBorder="1" applyAlignment="1" quotePrefix="1">
      <alignment horizontal="center" vertical="center"/>
    </xf>
    <xf numFmtId="0" fontId="5" fillId="36" borderId="19" xfId="0" applyFont="1" applyFill="1" applyBorder="1" applyAlignment="1" quotePrefix="1">
      <alignment horizontal="center" vertical="center"/>
    </xf>
    <xf numFmtId="0" fontId="4" fillId="34" borderId="122" xfId="0" applyFont="1" applyFill="1" applyBorder="1" applyAlignment="1">
      <alignment horizontal="center" vertical="center" wrapText="1"/>
    </xf>
    <xf numFmtId="0" fontId="4" fillId="34" borderId="123" xfId="0" applyFont="1" applyFill="1" applyBorder="1" applyAlignment="1">
      <alignment horizontal="center" vertical="center" wrapText="1"/>
    </xf>
    <xf numFmtId="0" fontId="4" fillId="34" borderId="12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6" borderId="125" xfId="0" applyFont="1" applyFill="1" applyBorder="1" applyAlignment="1">
      <alignment horizontal="center" vertical="center"/>
    </xf>
    <xf numFmtId="0" fontId="4" fillId="36" borderId="126" xfId="0" applyFont="1" applyFill="1" applyBorder="1" applyAlignment="1">
      <alignment horizontal="center" vertical="center"/>
    </xf>
    <xf numFmtId="0" fontId="4" fillId="36" borderId="110" xfId="0" applyFont="1" applyFill="1" applyBorder="1" applyAlignment="1">
      <alignment horizontal="center" vertical="center"/>
    </xf>
    <xf numFmtId="0" fontId="4" fillId="36" borderId="127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8</xdr:row>
      <xdr:rowOff>66675</xdr:rowOff>
    </xdr:from>
    <xdr:to>
      <xdr:col>34</xdr:col>
      <xdr:colOff>142875</xdr:colOff>
      <xdr:row>8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6829425" y="1895475"/>
          <a:ext cx="31432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13</xdr:row>
      <xdr:rowOff>47625</xdr:rowOff>
    </xdr:from>
    <xdr:to>
      <xdr:col>34</xdr:col>
      <xdr:colOff>171450</xdr:colOff>
      <xdr:row>13</xdr:row>
      <xdr:rowOff>114300</xdr:rowOff>
    </xdr:to>
    <xdr:sp>
      <xdr:nvSpPr>
        <xdr:cNvPr id="2" name="Rectangle 49"/>
        <xdr:cNvSpPr>
          <a:spLocks/>
        </xdr:cNvSpPr>
      </xdr:nvSpPr>
      <xdr:spPr>
        <a:xfrm>
          <a:off x="7686675" y="2686050"/>
          <a:ext cx="2314575" cy="66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57150</xdr:rowOff>
    </xdr:from>
    <xdr:to>
      <xdr:col>19</xdr:col>
      <xdr:colOff>142875</xdr:colOff>
      <xdr:row>9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4457700" y="2047875"/>
          <a:ext cx="2238375" cy="47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57150</xdr:rowOff>
    </xdr:from>
    <xdr:to>
      <xdr:col>17</xdr:col>
      <xdr:colOff>123825</xdr:colOff>
      <xdr:row>10</xdr:row>
      <xdr:rowOff>114300</xdr:rowOff>
    </xdr:to>
    <xdr:sp>
      <xdr:nvSpPr>
        <xdr:cNvPr id="4" name="Rectangle 59"/>
        <xdr:cNvSpPr>
          <a:spLocks/>
        </xdr:cNvSpPr>
      </xdr:nvSpPr>
      <xdr:spPr>
        <a:xfrm>
          <a:off x="5619750" y="2209800"/>
          <a:ext cx="704850" cy="57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152400</xdr:colOff>
      <xdr:row>11</xdr:row>
      <xdr:rowOff>123825</xdr:rowOff>
    </xdr:to>
    <xdr:sp>
      <xdr:nvSpPr>
        <xdr:cNvPr id="5" name="Rectangle 61"/>
        <xdr:cNvSpPr>
          <a:spLocks/>
        </xdr:cNvSpPr>
      </xdr:nvSpPr>
      <xdr:spPr>
        <a:xfrm>
          <a:off x="6810375" y="2371725"/>
          <a:ext cx="542925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35</xdr:col>
      <xdr:colOff>0</xdr:colOff>
      <xdr:row>42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4429125" y="7391400"/>
          <a:ext cx="56197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42</xdr:row>
      <xdr:rowOff>0</xdr:rowOff>
    </xdr:from>
    <xdr:to>
      <xdr:col>35</xdr:col>
      <xdr:colOff>0</xdr:colOff>
      <xdr:row>42</xdr:row>
      <xdr:rowOff>0</xdr:rowOff>
    </xdr:to>
    <xdr:sp>
      <xdr:nvSpPr>
        <xdr:cNvPr id="7" name="Rectangle 95"/>
        <xdr:cNvSpPr>
          <a:spLocks/>
        </xdr:cNvSpPr>
      </xdr:nvSpPr>
      <xdr:spPr>
        <a:xfrm>
          <a:off x="7772400" y="7391400"/>
          <a:ext cx="22764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42</xdr:row>
      <xdr:rowOff>0</xdr:rowOff>
    </xdr:from>
    <xdr:to>
      <xdr:col>7</xdr:col>
      <xdr:colOff>152400</xdr:colOff>
      <xdr:row>42</xdr:row>
      <xdr:rowOff>0</xdr:rowOff>
    </xdr:to>
    <xdr:sp>
      <xdr:nvSpPr>
        <xdr:cNvPr id="8" name="Rectangle 96"/>
        <xdr:cNvSpPr>
          <a:spLocks/>
        </xdr:cNvSpPr>
      </xdr:nvSpPr>
      <xdr:spPr>
        <a:xfrm>
          <a:off x="4448175" y="7391400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9" name="Rectangle 97"/>
        <xdr:cNvSpPr>
          <a:spLocks/>
        </xdr:cNvSpPr>
      </xdr:nvSpPr>
      <xdr:spPr>
        <a:xfrm>
          <a:off x="4762500" y="7391400"/>
          <a:ext cx="4667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15</xdr:col>
      <xdr:colOff>85725</xdr:colOff>
      <xdr:row>42</xdr:row>
      <xdr:rowOff>0</xdr:rowOff>
    </xdr:to>
    <xdr:sp>
      <xdr:nvSpPr>
        <xdr:cNvPr id="10" name="Rectangle 105"/>
        <xdr:cNvSpPr>
          <a:spLocks/>
        </xdr:cNvSpPr>
      </xdr:nvSpPr>
      <xdr:spPr>
        <a:xfrm>
          <a:off x="5229225" y="7391400"/>
          <a:ext cx="7334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42</xdr:row>
      <xdr:rowOff>0</xdr:rowOff>
    </xdr:from>
    <xdr:to>
      <xdr:col>25</xdr:col>
      <xdr:colOff>209550</xdr:colOff>
      <xdr:row>42</xdr:row>
      <xdr:rowOff>0</xdr:rowOff>
    </xdr:to>
    <xdr:sp>
      <xdr:nvSpPr>
        <xdr:cNvPr id="11" name="Rectangle 106"/>
        <xdr:cNvSpPr>
          <a:spLocks/>
        </xdr:cNvSpPr>
      </xdr:nvSpPr>
      <xdr:spPr>
        <a:xfrm>
          <a:off x="5934075" y="7391400"/>
          <a:ext cx="21336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42</xdr:row>
      <xdr:rowOff>0</xdr:rowOff>
    </xdr:from>
    <xdr:to>
      <xdr:col>2</xdr:col>
      <xdr:colOff>1009650</xdr:colOff>
      <xdr:row>42</xdr:row>
      <xdr:rowOff>0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95250" y="73914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42</xdr:row>
      <xdr:rowOff>0</xdr:rowOff>
    </xdr:from>
    <xdr:to>
      <xdr:col>37</xdr:col>
      <xdr:colOff>0</xdr:colOff>
      <xdr:row>42</xdr:row>
      <xdr:rowOff>0</xdr:rowOff>
    </xdr:to>
    <xdr:sp>
      <xdr:nvSpPr>
        <xdr:cNvPr id="13" name="Rectangle 119"/>
        <xdr:cNvSpPr>
          <a:spLocks/>
        </xdr:cNvSpPr>
      </xdr:nvSpPr>
      <xdr:spPr>
        <a:xfrm>
          <a:off x="10048875" y="7391400"/>
          <a:ext cx="457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14</xdr:row>
      <xdr:rowOff>47625</xdr:rowOff>
    </xdr:from>
    <xdr:to>
      <xdr:col>37</xdr:col>
      <xdr:colOff>171450</xdr:colOff>
      <xdr:row>14</xdr:row>
      <xdr:rowOff>114300</xdr:rowOff>
    </xdr:to>
    <xdr:sp>
      <xdr:nvSpPr>
        <xdr:cNvPr id="14" name="Rectangle 121"/>
        <xdr:cNvSpPr>
          <a:spLocks/>
        </xdr:cNvSpPr>
      </xdr:nvSpPr>
      <xdr:spPr>
        <a:xfrm>
          <a:off x="10172700" y="2847975"/>
          <a:ext cx="504825" cy="666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12</xdr:row>
      <xdr:rowOff>66675</xdr:rowOff>
    </xdr:from>
    <xdr:to>
      <xdr:col>23</xdr:col>
      <xdr:colOff>200025</xdr:colOff>
      <xdr:row>12</xdr:row>
      <xdr:rowOff>114300</xdr:rowOff>
    </xdr:to>
    <xdr:sp>
      <xdr:nvSpPr>
        <xdr:cNvPr id="15" name="Rectangle 61"/>
        <xdr:cNvSpPr>
          <a:spLocks/>
        </xdr:cNvSpPr>
      </xdr:nvSpPr>
      <xdr:spPr>
        <a:xfrm>
          <a:off x="7448550" y="2543175"/>
          <a:ext cx="171450" cy="476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42"/>
  <sheetViews>
    <sheetView showGridLines="0" showZeros="0" tabSelected="1" view="pageBreakPreview" zoomScale="110" zoomScaleSheetLayoutView="110" zoomScalePageLayoutView="0" workbookViewId="0" topLeftCell="A1">
      <pane xSplit="6" topLeftCell="G1" activePane="topRight" state="frozen"/>
      <selection pane="topLeft" activeCell="A6" sqref="A6"/>
      <selection pane="topRight" activeCell="W35" sqref="W35"/>
    </sheetView>
  </sheetViews>
  <sheetFormatPr defaultColWidth="8.8515625" defaultRowHeight="12.75"/>
  <cols>
    <col min="1" max="1" width="5.7109375" style="1" customWidth="1"/>
    <col min="2" max="2" width="2.28125" style="1" customWidth="1"/>
    <col min="3" max="3" width="26.140625" style="1" customWidth="1"/>
    <col min="4" max="4" width="4.8515625" style="3" customWidth="1"/>
    <col min="5" max="5" width="13.7109375" style="3" customWidth="1"/>
    <col min="6" max="6" width="13.57421875" style="3" customWidth="1"/>
    <col min="7" max="18" width="2.421875" style="1" customWidth="1"/>
    <col min="19" max="19" width="2.8515625" style="1" customWidth="1"/>
    <col min="20" max="20" width="3.28125" style="1" customWidth="1"/>
    <col min="21" max="21" width="3.140625" style="1" customWidth="1"/>
    <col min="22" max="36" width="3.28125" style="1" customWidth="1"/>
    <col min="37" max="37" width="3.57421875" style="1" customWidth="1"/>
    <col min="38" max="38" width="3.28125" style="1" customWidth="1"/>
    <col min="39" max="39" width="2.8515625" style="1" customWidth="1"/>
    <col min="40" max="16384" width="8.8515625" style="1" customWidth="1"/>
  </cols>
  <sheetData>
    <row r="2" spans="1:39" ht="15" customHeight="1">
      <c r="A2" s="175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7"/>
      <c r="AM2" s="2"/>
    </row>
    <row r="3" spans="1:39" ht="18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80"/>
      <c r="AM3" s="2"/>
    </row>
    <row r="4" spans="1:39" ht="15.75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3"/>
      <c r="AM4" s="2"/>
    </row>
    <row r="5" spans="1:39" ht="28.5" customHeight="1">
      <c r="A5" s="184" t="s">
        <v>30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6"/>
      <c r="AM5" s="2"/>
    </row>
    <row r="6" spans="1:39" ht="14.25" customHeight="1">
      <c r="A6" s="210" t="s">
        <v>0</v>
      </c>
      <c r="B6" s="204" t="s">
        <v>1</v>
      </c>
      <c r="C6" s="205"/>
      <c r="D6" s="168" t="s">
        <v>2</v>
      </c>
      <c r="E6" s="168" t="s">
        <v>3</v>
      </c>
      <c r="F6" s="219" t="s">
        <v>4</v>
      </c>
      <c r="G6" s="193" t="s">
        <v>18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  <c r="U6" s="193" t="s">
        <v>31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3" t="s">
        <v>26</v>
      </c>
      <c r="AK6" s="194"/>
      <c r="AL6" s="222"/>
      <c r="AM6" s="2"/>
    </row>
    <row r="7" spans="1:125" ht="26.25" customHeight="1">
      <c r="A7" s="211"/>
      <c r="B7" s="206"/>
      <c r="C7" s="207"/>
      <c r="D7" s="169"/>
      <c r="E7" s="169"/>
      <c r="F7" s="220"/>
      <c r="G7" s="45">
        <v>43584</v>
      </c>
      <c r="H7" s="45">
        <v>43585</v>
      </c>
      <c r="I7" s="45">
        <v>43586</v>
      </c>
      <c r="J7" s="45">
        <v>43587</v>
      </c>
      <c r="K7" s="45">
        <v>43588</v>
      </c>
      <c r="L7" s="48">
        <v>43589</v>
      </c>
      <c r="M7" s="48">
        <v>43590</v>
      </c>
      <c r="N7" s="45">
        <v>43591</v>
      </c>
      <c r="O7" s="45">
        <v>43592</v>
      </c>
      <c r="P7" s="45">
        <v>43593</v>
      </c>
      <c r="Q7" s="45">
        <v>43594</v>
      </c>
      <c r="R7" s="45">
        <v>43595</v>
      </c>
      <c r="S7" s="48">
        <v>43596</v>
      </c>
      <c r="T7" s="48">
        <v>43597</v>
      </c>
      <c r="U7" s="100">
        <v>43598</v>
      </c>
      <c r="V7" s="96">
        <v>43599</v>
      </c>
      <c r="W7" s="96">
        <v>43600</v>
      </c>
      <c r="X7" s="96">
        <v>43601</v>
      </c>
      <c r="Y7" s="45">
        <v>43602</v>
      </c>
      <c r="Z7" s="48">
        <v>43603</v>
      </c>
      <c r="AA7" s="48">
        <v>43604</v>
      </c>
      <c r="AB7" s="45">
        <v>43605</v>
      </c>
      <c r="AC7" s="45">
        <v>43606</v>
      </c>
      <c r="AD7" s="45">
        <v>43607</v>
      </c>
      <c r="AE7" s="45">
        <v>43608</v>
      </c>
      <c r="AF7" s="45">
        <v>43609</v>
      </c>
      <c r="AG7" s="48">
        <v>43610</v>
      </c>
      <c r="AH7" s="48">
        <v>43611</v>
      </c>
      <c r="AI7" s="45">
        <v>43612</v>
      </c>
      <c r="AJ7" s="44">
        <v>43613</v>
      </c>
      <c r="AK7" s="45">
        <v>43614</v>
      </c>
      <c r="AL7" s="45">
        <v>43615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6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39" s="13" customFormat="1" ht="12.75" customHeight="1">
      <c r="A8" s="212"/>
      <c r="B8" s="208"/>
      <c r="C8" s="209"/>
      <c r="D8" s="170"/>
      <c r="E8" s="170"/>
      <c r="F8" s="221"/>
      <c r="G8" s="108"/>
      <c r="H8" s="109"/>
      <c r="I8" s="109"/>
      <c r="J8" s="109"/>
      <c r="K8" s="109"/>
      <c r="L8" s="101" t="s">
        <v>23</v>
      </c>
      <c r="M8" s="102" t="s">
        <v>11</v>
      </c>
      <c r="N8" s="105" t="s">
        <v>23</v>
      </c>
      <c r="O8" s="12" t="s">
        <v>24</v>
      </c>
      <c r="P8" s="12" t="s">
        <v>25</v>
      </c>
      <c r="Q8" s="64" t="s">
        <v>25</v>
      </c>
      <c r="R8" s="65" t="s">
        <v>23</v>
      </c>
      <c r="S8" s="101" t="s">
        <v>23</v>
      </c>
      <c r="T8" s="102" t="s">
        <v>11</v>
      </c>
      <c r="U8" s="55" t="s">
        <v>23</v>
      </c>
      <c r="V8" s="12" t="s">
        <v>24</v>
      </c>
      <c r="W8" s="12" t="s">
        <v>25</v>
      </c>
      <c r="X8" s="64" t="s">
        <v>25</v>
      </c>
      <c r="Y8" s="65" t="s">
        <v>23</v>
      </c>
      <c r="Z8" s="101" t="s">
        <v>23</v>
      </c>
      <c r="AA8" s="102" t="s">
        <v>11</v>
      </c>
      <c r="AB8" s="105" t="s">
        <v>23</v>
      </c>
      <c r="AC8" s="12" t="s">
        <v>24</v>
      </c>
      <c r="AD8" s="12" t="s">
        <v>25</v>
      </c>
      <c r="AE8" s="64" t="s">
        <v>25</v>
      </c>
      <c r="AF8" s="65" t="s">
        <v>23</v>
      </c>
      <c r="AG8" s="101" t="s">
        <v>23</v>
      </c>
      <c r="AH8" s="102" t="s">
        <v>11</v>
      </c>
      <c r="AI8" s="64" t="s">
        <v>23</v>
      </c>
      <c r="AJ8" s="106" t="s">
        <v>24</v>
      </c>
      <c r="AK8" s="66" t="s">
        <v>25</v>
      </c>
      <c r="AL8" s="110" t="s">
        <v>25</v>
      </c>
      <c r="AM8" s="14"/>
    </row>
    <row r="9" spans="1:39" s="8" customFormat="1" ht="12.75" customHeight="1">
      <c r="A9" s="93">
        <v>1</v>
      </c>
      <c r="B9" s="90"/>
      <c r="C9" s="84" t="s">
        <v>45</v>
      </c>
      <c r="D9" s="87">
        <v>15</v>
      </c>
      <c r="E9" s="80">
        <v>43598.333333333336</v>
      </c>
      <c r="F9" s="77">
        <v>43612</v>
      </c>
      <c r="G9" s="46"/>
      <c r="H9" s="47"/>
      <c r="I9" s="47"/>
      <c r="J9" s="47"/>
      <c r="K9" s="47"/>
      <c r="L9" s="49"/>
      <c r="M9" s="50"/>
      <c r="N9" s="47"/>
      <c r="O9" s="47"/>
      <c r="P9" s="47"/>
      <c r="Q9" s="47"/>
      <c r="R9" s="47"/>
      <c r="S9" s="49"/>
      <c r="T9" s="50"/>
      <c r="U9" s="40"/>
      <c r="V9" s="47"/>
      <c r="W9" s="47"/>
      <c r="X9" s="38"/>
      <c r="Y9" s="38"/>
      <c r="Z9" s="49"/>
      <c r="AA9" s="50"/>
      <c r="AB9" s="39"/>
      <c r="AC9" s="39"/>
      <c r="AD9" s="39"/>
      <c r="AE9" s="39"/>
      <c r="AF9" s="39"/>
      <c r="AG9" s="49"/>
      <c r="AH9" s="50"/>
      <c r="AI9" s="56"/>
      <c r="AJ9" s="40"/>
      <c r="AK9" s="38"/>
      <c r="AL9" s="111"/>
      <c r="AM9" s="9"/>
    </row>
    <row r="10" spans="1:39" s="8" customFormat="1" ht="12.75" customHeight="1">
      <c r="A10" s="94">
        <v>2</v>
      </c>
      <c r="B10" s="91"/>
      <c r="C10" s="85" t="s">
        <v>10</v>
      </c>
      <c r="D10" s="88">
        <v>10</v>
      </c>
      <c r="E10" s="81">
        <v>43584.333333333336</v>
      </c>
      <c r="F10" s="78">
        <v>43595.708333333336</v>
      </c>
      <c r="G10" s="46"/>
      <c r="H10" s="47"/>
      <c r="I10" s="47"/>
      <c r="J10" s="47"/>
      <c r="K10" s="47"/>
      <c r="L10" s="49"/>
      <c r="M10" s="50"/>
      <c r="N10" s="47"/>
      <c r="O10" s="47"/>
      <c r="P10" s="47"/>
      <c r="Q10" s="47"/>
      <c r="R10" s="47"/>
      <c r="S10" s="49"/>
      <c r="T10" s="50"/>
      <c r="U10" s="40"/>
      <c r="V10" s="47"/>
      <c r="W10" s="47"/>
      <c r="X10" s="38"/>
      <c r="Y10" s="38"/>
      <c r="Z10" s="49"/>
      <c r="AA10" s="50"/>
      <c r="AB10" s="39"/>
      <c r="AC10" s="39"/>
      <c r="AD10" s="39"/>
      <c r="AE10" s="39"/>
      <c r="AF10" s="39"/>
      <c r="AG10" s="49"/>
      <c r="AH10" s="50"/>
      <c r="AI10" s="103"/>
      <c r="AJ10" s="40"/>
      <c r="AK10" s="38"/>
      <c r="AL10" s="111"/>
      <c r="AM10" s="9"/>
    </row>
    <row r="11" spans="1:39" s="8" customFormat="1" ht="12.75" customHeight="1">
      <c r="A11" s="94">
        <v>3</v>
      </c>
      <c r="B11" s="91"/>
      <c r="C11" s="85" t="s">
        <v>22</v>
      </c>
      <c r="D11" s="88">
        <v>5</v>
      </c>
      <c r="E11" s="82">
        <v>43591.333333333336</v>
      </c>
      <c r="F11" s="79">
        <v>43595.708333333336</v>
      </c>
      <c r="G11" s="46"/>
      <c r="H11" s="47"/>
      <c r="I11" s="47"/>
      <c r="J11" s="47"/>
      <c r="K11" s="47"/>
      <c r="L11" s="49"/>
      <c r="M11" s="50"/>
      <c r="N11" s="47"/>
      <c r="O11" s="47"/>
      <c r="P11" s="47"/>
      <c r="Q11" s="47"/>
      <c r="R11" s="47"/>
      <c r="S11" s="49"/>
      <c r="T11" s="50"/>
      <c r="U11" s="40"/>
      <c r="V11" s="47"/>
      <c r="W11" s="47"/>
      <c r="X11" s="38"/>
      <c r="Y11" s="38"/>
      <c r="Z11" s="49"/>
      <c r="AA11" s="50"/>
      <c r="AB11" s="39"/>
      <c r="AC11" s="39"/>
      <c r="AD11" s="39"/>
      <c r="AE11" s="39"/>
      <c r="AF11" s="39"/>
      <c r="AG11" s="49"/>
      <c r="AH11" s="50"/>
      <c r="AI11" s="103"/>
      <c r="AJ11" s="40"/>
      <c r="AK11" s="38"/>
      <c r="AL11" s="111"/>
      <c r="AM11" s="9"/>
    </row>
    <row r="12" spans="1:39" s="8" customFormat="1" ht="12.75" customHeight="1">
      <c r="A12" s="94">
        <v>4</v>
      </c>
      <c r="B12" s="91"/>
      <c r="C12" s="32" t="s">
        <v>46</v>
      </c>
      <c r="D12" s="88">
        <v>3</v>
      </c>
      <c r="E12" s="81">
        <v>43598.333333333336</v>
      </c>
      <c r="F12" s="79">
        <v>43600</v>
      </c>
      <c r="G12" s="46"/>
      <c r="H12" s="47"/>
      <c r="I12" s="47"/>
      <c r="J12" s="47"/>
      <c r="K12" s="47"/>
      <c r="L12" s="49"/>
      <c r="M12" s="50"/>
      <c r="N12" s="47"/>
      <c r="O12" s="47"/>
      <c r="P12" s="47"/>
      <c r="Q12" s="47"/>
      <c r="R12" s="47"/>
      <c r="S12" s="49"/>
      <c r="T12" s="50"/>
      <c r="U12" s="40"/>
      <c r="V12" s="47"/>
      <c r="W12" s="47"/>
      <c r="X12" s="38"/>
      <c r="Y12" s="38"/>
      <c r="Z12" s="49"/>
      <c r="AA12" s="50"/>
      <c r="AB12" s="39"/>
      <c r="AC12" s="39"/>
      <c r="AD12" s="39"/>
      <c r="AE12" s="39"/>
      <c r="AF12" s="39"/>
      <c r="AG12" s="49"/>
      <c r="AH12" s="50"/>
      <c r="AI12" s="103"/>
      <c r="AJ12" s="40"/>
      <c r="AK12" s="38"/>
      <c r="AL12" s="111"/>
      <c r="AM12" s="9"/>
    </row>
    <row r="13" spans="1:39" s="8" customFormat="1" ht="12.75" customHeight="1">
      <c r="A13" s="94">
        <v>5</v>
      </c>
      <c r="B13" s="91"/>
      <c r="C13" s="32" t="s">
        <v>47</v>
      </c>
      <c r="D13" s="88">
        <v>1</v>
      </c>
      <c r="E13" s="81">
        <v>43601.041666666664</v>
      </c>
      <c r="F13" s="79">
        <v>43601</v>
      </c>
      <c r="G13" s="46"/>
      <c r="H13" s="47"/>
      <c r="I13" s="47"/>
      <c r="J13" s="47"/>
      <c r="K13" s="47"/>
      <c r="L13" s="49"/>
      <c r="M13" s="50"/>
      <c r="N13" s="47"/>
      <c r="O13" s="47"/>
      <c r="P13" s="47"/>
      <c r="Q13" s="47"/>
      <c r="R13" s="47"/>
      <c r="S13" s="49"/>
      <c r="T13" s="50"/>
      <c r="U13" s="40"/>
      <c r="V13" s="47"/>
      <c r="W13" s="47"/>
      <c r="X13" s="38"/>
      <c r="Y13" s="38"/>
      <c r="Z13" s="49"/>
      <c r="AA13" s="50"/>
      <c r="AB13" s="39"/>
      <c r="AC13" s="39"/>
      <c r="AD13" s="39"/>
      <c r="AE13" s="39"/>
      <c r="AF13" s="39"/>
      <c r="AG13" s="49"/>
      <c r="AH13" s="50"/>
      <c r="AI13" s="103"/>
      <c r="AJ13" s="40"/>
      <c r="AK13" s="38"/>
      <c r="AL13" s="111"/>
      <c r="AM13" s="9"/>
    </row>
    <row r="14" spans="1:39" s="8" customFormat="1" ht="12.75" customHeight="1">
      <c r="A14" s="94">
        <v>6</v>
      </c>
      <c r="B14" s="91"/>
      <c r="C14" s="32" t="s">
        <v>48</v>
      </c>
      <c r="D14" s="88">
        <v>11</v>
      </c>
      <c r="E14" s="81">
        <v>43184.041666666664</v>
      </c>
      <c r="F14" s="77">
        <v>43192</v>
      </c>
      <c r="G14" s="46"/>
      <c r="H14" s="47"/>
      <c r="I14" s="47"/>
      <c r="J14" s="47"/>
      <c r="K14" s="47"/>
      <c r="L14" s="49"/>
      <c r="M14" s="50"/>
      <c r="N14" s="47"/>
      <c r="O14" s="47"/>
      <c r="P14" s="47"/>
      <c r="Q14" s="47"/>
      <c r="R14" s="47"/>
      <c r="S14" s="49"/>
      <c r="T14" s="50"/>
      <c r="U14" s="40"/>
      <c r="V14" s="47"/>
      <c r="W14" s="47"/>
      <c r="X14" s="38"/>
      <c r="Y14" s="38"/>
      <c r="Z14" s="49"/>
      <c r="AA14" s="50"/>
      <c r="AB14" s="39"/>
      <c r="AC14" s="39"/>
      <c r="AD14" s="39"/>
      <c r="AE14" s="39"/>
      <c r="AF14" s="39"/>
      <c r="AG14" s="49"/>
      <c r="AH14" s="50"/>
      <c r="AI14" s="103"/>
      <c r="AJ14" s="40"/>
      <c r="AK14" s="38"/>
      <c r="AL14" s="111"/>
      <c r="AM14" s="9"/>
    </row>
    <row r="15" spans="1:39" s="8" customFormat="1" ht="12.75" customHeight="1">
      <c r="A15" s="95">
        <v>7</v>
      </c>
      <c r="B15" s="92"/>
      <c r="C15" s="86" t="s">
        <v>21</v>
      </c>
      <c r="D15" s="89">
        <v>3</v>
      </c>
      <c r="E15" s="83">
        <v>43193.333333333336</v>
      </c>
      <c r="F15" s="76">
        <v>43195.708333333336</v>
      </c>
      <c r="G15" s="60"/>
      <c r="H15" s="61"/>
      <c r="I15" s="61"/>
      <c r="J15" s="61"/>
      <c r="K15" s="61"/>
      <c r="L15" s="62"/>
      <c r="M15" s="63"/>
      <c r="N15" s="61"/>
      <c r="O15" s="61"/>
      <c r="P15" s="61"/>
      <c r="Q15" s="61"/>
      <c r="R15" s="61"/>
      <c r="S15" s="62"/>
      <c r="T15" s="63"/>
      <c r="U15" s="42"/>
      <c r="V15" s="61"/>
      <c r="W15" s="61"/>
      <c r="X15" s="41"/>
      <c r="Y15" s="41"/>
      <c r="Z15" s="62"/>
      <c r="AA15" s="63"/>
      <c r="AB15" s="43"/>
      <c r="AC15" s="43"/>
      <c r="AD15" s="43"/>
      <c r="AE15" s="43"/>
      <c r="AF15" s="43"/>
      <c r="AG15" s="62"/>
      <c r="AH15" s="63"/>
      <c r="AI15" s="104"/>
      <c r="AJ15" s="107"/>
      <c r="AK15" s="38"/>
      <c r="AL15" s="112"/>
      <c r="AM15" s="9"/>
    </row>
    <row r="16" spans="1:39" ht="12.75" customHeight="1">
      <c r="A16" s="187" t="s">
        <v>20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9"/>
      <c r="AM16" s="2"/>
    </row>
    <row r="17" spans="1:39" ht="12.7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2"/>
    </row>
    <row r="18" spans="1:38" ht="12.75" customHeight="1">
      <c r="A18" s="213" t="s">
        <v>5</v>
      </c>
      <c r="B18" s="214"/>
      <c r="C18" s="214"/>
      <c r="D18" s="214"/>
      <c r="E18" s="214"/>
      <c r="F18" s="215"/>
      <c r="G18" s="199" t="s">
        <v>18</v>
      </c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1"/>
      <c r="U18" s="202" t="s">
        <v>32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1"/>
      <c r="AJ18" s="202" t="s">
        <v>26</v>
      </c>
      <c r="AK18" s="200"/>
      <c r="AL18" s="203"/>
    </row>
    <row r="19" spans="1:38" s="10" customFormat="1" ht="12.75" customHeight="1">
      <c r="A19" s="113"/>
      <c r="B19" s="26"/>
      <c r="C19" s="28" t="s">
        <v>27</v>
      </c>
      <c r="D19" s="29"/>
      <c r="E19" s="17"/>
      <c r="F19" s="137"/>
      <c r="G19" s="154">
        <v>1</v>
      </c>
      <c r="H19" s="155">
        <f>+G19</f>
        <v>1</v>
      </c>
      <c r="I19" s="155">
        <f>+H19</f>
        <v>1</v>
      </c>
      <c r="J19" s="155">
        <f>+I19</f>
        <v>1</v>
      </c>
      <c r="K19" s="155">
        <f>+J19</f>
        <v>1</v>
      </c>
      <c r="L19" s="156">
        <v>1</v>
      </c>
      <c r="M19" s="156"/>
      <c r="N19" s="155">
        <v>1</v>
      </c>
      <c r="O19" s="155">
        <v>1</v>
      </c>
      <c r="P19" s="155">
        <v>1</v>
      </c>
      <c r="Q19" s="155">
        <v>1</v>
      </c>
      <c r="R19" s="155">
        <v>1</v>
      </c>
      <c r="S19" s="156">
        <v>1</v>
      </c>
      <c r="T19" s="157"/>
      <c r="U19" s="155">
        <v>1</v>
      </c>
      <c r="V19" s="155">
        <v>1</v>
      </c>
      <c r="W19" s="155">
        <v>1</v>
      </c>
      <c r="X19" s="155">
        <v>1</v>
      </c>
      <c r="Y19" s="155">
        <v>1</v>
      </c>
      <c r="Z19" s="156">
        <v>1</v>
      </c>
      <c r="AA19" s="156">
        <v>1</v>
      </c>
      <c r="AB19" s="155">
        <v>1</v>
      </c>
      <c r="AC19" s="155">
        <v>1</v>
      </c>
      <c r="AD19" s="155">
        <v>1</v>
      </c>
      <c r="AE19" s="155">
        <v>1</v>
      </c>
      <c r="AF19" s="155">
        <v>1</v>
      </c>
      <c r="AG19" s="156">
        <v>1</v>
      </c>
      <c r="AH19" s="156">
        <v>1</v>
      </c>
      <c r="AI19" s="159">
        <v>1</v>
      </c>
      <c r="AJ19" s="141">
        <v>1</v>
      </c>
      <c r="AK19" s="155">
        <v>1</v>
      </c>
      <c r="AL19" s="114">
        <v>1</v>
      </c>
    </row>
    <row r="20" spans="1:38" s="10" customFormat="1" ht="12.75" customHeight="1">
      <c r="A20" s="115"/>
      <c r="B20" s="34"/>
      <c r="C20" s="30" t="s">
        <v>6</v>
      </c>
      <c r="D20" s="36"/>
      <c r="E20" s="52"/>
      <c r="F20" s="138"/>
      <c r="G20" s="142">
        <v>1</v>
      </c>
      <c r="H20" s="69">
        <v>1</v>
      </c>
      <c r="I20" s="69">
        <v>1</v>
      </c>
      <c r="J20" s="69">
        <v>1</v>
      </c>
      <c r="K20" s="69">
        <v>1</v>
      </c>
      <c r="L20" s="68">
        <v>1</v>
      </c>
      <c r="M20" s="68"/>
      <c r="N20" s="69">
        <v>1</v>
      </c>
      <c r="O20" s="69">
        <v>1</v>
      </c>
      <c r="P20" s="69">
        <v>1</v>
      </c>
      <c r="Q20" s="69">
        <v>1</v>
      </c>
      <c r="R20" s="69">
        <v>1</v>
      </c>
      <c r="S20" s="68">
        <v>1</v>
      </c>
      <c r="T20" s="143"/>
      <c r="U20" s="69">
        <v>1</v>
      </c>
      <c r="V20" s="69">
        <v>1</v>
      </c>
      <c r="W20" s="69">
        <v>1</v>
      </c>
      <c r="X20" s="69">
        <v>1</v>
      </c>
      <c r="Y20" s="69">
        <v>1</v>
      </c>
      <c r="Z20" s="68">
        <v>1</v>
      </c>
      <c r="AA20" s="68">
        <v>1</v>
      </c>
      <c r="AB20" s="69">
        <v>1</v>
      </c>
      <c r="AC20" s="69">
        <v>1</v>
      </c>
      <c r="AD20" s="69">
        <v>1</v>
      </c>
      <c r="AE20" s="69">
        <v>1</v>
      </c>
      <c r="AF20" s="69">
        <v>1</v>
      </c>
      <c r="AG20" s="68">
        <v>1</v>
      </c>
      <c r="AH20" s="68">
        <v>1</v>
      </c>
      <c r="AI20" s="144">
        <v>1</v>
      </c>
      <c r="AJ20" s="59">
        <v>1</v>
      </c>
      <c r="AK20" s="69">
        <v>1</v>
      </c>
      <c r="AL20" s="114">
        <v>2</v>
      </c>
    </row>
    <row r="21" spans="1:38" s="10" customFormat="1" ht="12.75" customHeight="1">
      <c r="A21" s="116"/>
      <c r="B21" s="27"/>
      <c r="C21" s="32" t="s">
        <v>17</v>
      </c>
      <c r="D21" s="31"/>
      <c r="E21" s="18"/>
      <c r="F21" s="139"/>
      <c r="G21" s="142"/>
      <c r="H21" s="69"/>
      <c r="I21" s="69"/>
      <c r="J21" s="69"/>
      <c r="K21" s="69"/>
      <c r="L21" s="68"/>
      <c r="M21" s="68"/>
      <c r="N21" s="69"/>
      <c r="O21" s="69"/>
      <c r="P21" s="69"/>
      <c r="Q21" s="69"/>
      <c r="R21" s="69">
        <v>2</v>
      </c>
      <c r="S21" s="68">
        <v>2</v>
      </c>
      <c r="T21" s="143"/>
      <c r="U21" s="69">
        <v>2</v>
      </c>
      <c r="V21" s="69">
        <v>2</v>
      </c>
      <c r="W21" s="69">
        <v>2</v>
      </c>
      <c r="X21" s="69">
        <v>2</v>
      </c>
      <c r="Y21" s="69">
        <v>2</v>
      </c>
      <c r="Z21" s="68">
        <v>2</v>
      </c>
      <c r="AA21" s="68">
        <v>2</v>
      </c>
      <c r="AB21" s="69">
        <v>2</v>
      </c>
      <c r="AC21" s="69">
        <v>2</v>
      </c>
      <c r="AD21" s="69">
        <v>2</v>
      </c>
      <c r="AE21" s="69">
        <v>2</v>
      </c>
      <c r="AF21" s="69">
        <v>2</v>
      </c>
      <c r="AG21" s="68">
        <v>2</v>
      </c>
      <c r="AH21" s="68">
        <v>2</v>
      </c>
      <c r="AI21" s="144">
        <v>2</v>
      </c>
      <c r="AJ21" s="59">
        <v>2</v>
      </c>
      <c r="AK21" s="69">
        <v>2</v>
      </c>
      <c r="AL21" s="117">
        <v>2</v>
      </c>
    </row>
    <row r="22" spans="1:38" s="10" customFormat="1" ht="12.75" customHeight="1">
      <c r="A22" s="116"/>
      <c r="B22" s="27"/>
      <c r="C22" s="32" t="s">
        <v>19</v>
      </c>
      <c r="D22" s="31"/>
      <c r="E22" s="18"/>
      <c r="F22" s="139"/>
      <c r="G22" s="142"/>
      <c r="H22" s="69"/>
      <c r="I22" s="69"/>
      <c r="J22" s="69"/>
      <c r="K22" s="69"/>
      <c r="L22" s="68"/>
      <c r="M22" s="68"/>
      <c r="N22" s="69"/>
      <c r="O22" s="69"/>
      <c r="P22" s="69"/>
      <c r="Q22" s="69"/>
      <c r="R22" s="69">
        <v>1</v>
      </c>
      <c r="S22" s="68">
        <v>1</v>
      </c>
      <c r="T22" s="143"/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8">
        <v>1</v>
      </c>
      <c r="AA22" s="68">
        <v>1</v>
      </c>
      <c r="AB22" s="69">
        <v>1</v>
      </c>
      <c r="AC22" s="69">
        <v>1</v>
      </c>
      <c r="AD22" s="69">
        <v>1</v>
      </c>
      <c r="AE22" s="69">
        <v>1</v>
      </c>
      <c r="AF22" s="69">
        <v>1</v>
      </c>
      <c r="AG22" s="68">
        <v>1</v>
      </c>
      <c r="AH22" s="68">
        <v>1</v>
      </c>
      <c r="AI22" s="144">
        <v>1</v>
      </c>
      <c r="AJ22" s="59">
        <v>1</v>
      </c>
      <c r="AK22" s="69">
        <v>1</v>
      </c>
      <c r="AL22" s="117">
        <v>1</v>
      </c>
    </row>
    <row r="23" spans="1:38" s="10" customFormat="1" ht="12.75" customHeight="1">
      <c r="A23" s="116"/>
      <c r="B23" s="27"/>
      <c r="C23" s="30" t="s">
        <v>7</v>
      </c>
      <c r="D23" s="31"/>
      <c r="E23" s="18"/>
      <c r="F23" s="139"/>
      <c r="G23" s="160"/>
      <c r="H23" s="161"/>
      <c r="I23" s="161"/>
      <c r="J23" s="161"/>
      <c r="K23" s="161"/>
      <c r="L23" s="162"/>
      <c r="M23" s="162"/>
      <c r="N23" s="161"/>
      <c r="O23" s="161"/>
      <c r="P23" s="161"/>
      <c r="Q23" s="161"/>
      <c r="R23" s="161">
        <v>2</v>
      </c>
      <c r="S23" s="162">
        <v>2</v>
      </c>
      <c r="T23" s="158"/>
      <c r="U23" s="161">
        <v>2</v>
      </c>
      <c r="V23" s="161">
        <v>2</v>
      </c>
      <c r="W23" s="161">
        <v>2</v>
      </c>
      <c r="X23" s="161">
        <v>2</v>
      </c>
      <c r="Y23" s="161">
        <v>2</v>
      </c>
      <c r="Z23" s="147">
        <v>2</v>
      </c>
      <c r="AA23" s="147">
        <v>2</v>
      </c>
      <c r="AB23" s="161">
        <v>2</v>
      </c>
      <c r="AC23" s="161">
        <v>2</v>
      </c>
      <c r="AD23" s="161">
        <v>2</v>
      </c>
      <c r="AE23" s="161">
        <v>2</v>
      </c>
      <c r="AF23" s="161">
        <v>2</v>
      </c>
      <c r="AG23" s="147">
        <v>2</v>
      </c>
      <c r="AH23" s="147">
        <v>2</v>
      </c>
      <c r="AI23" s="149">
        <v>2</v>
      </c>
      <c r="AJ23" s="140">
        <v>2</v>
      </c>
      <c r="AK23" s="161">
        <v>2</v>
      </c>
      <c r="AL23" s="153">
        <v>2</v>
      </c>
    </row>
    <row r="24" spans="1:38" ht="12.75" customHeight="1">
      <c r="A24" s="216" t="s">
        <v>8</v>
      </c>
      <c r="B24" s="217"/>
      <c r="C24" s="217"/>
      <c r="D24" s="217"/>
      <c r="E24" s="217"/>
      <c r="F24" s="218"/>
      <c r="G24" s="196" t="s">
        <v>18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  <c r="U24" s="223" t="s">
        <v>32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5"/>
      <c r="AI24" s="226"/>
      <c r="AJ24" s="202" t="s">
        <v>26</v>
      </c>
      <c r="AK24" s="200"/>
      <c r="AL24" s="203"/>
    </row>
    <row r="25" spans="1:38" s="10" customFormat="1" ht="12.75" customHeight="1">
      <c r="A25" s="116"/>
      <c r="B25" s="26"/>
      <c r="C25" s="28" t="s">
        <v>9</v>
      </c>
      <c r="D25" s="29"/>
      <c r="E25" s="25"/>
      <c r="F25" s="138"/>
      <c r="G25" s="154"/>
      <c r="H25" s="155"/>
      <c r="I25" s="155"/>
      <c r="J25" s="155"/>
      <c r="K25" s="155"/>
      <c r="L25" s="156"/>
      <c r="M25" s="156"/>
      <c r="N25" s="155"/>
      <c r="O25" s="155"/>
      <c r="P25" s="155"/>
      <c r="Q25" s="155"/>
      <c r="R25" s="155">
        <v>3</v>
      </c>
      <c r="S25" s="156">
        <v>3</v>
      </c>
      <c r="T25" s="157"/>
      <c r="U25" s="155">
        <v>3</v>
      </c>
      <c r="V25" s="155">
        <v>3</v>
      </c>
      <c r="W25" s="155">
        <v>3</v>
      </c>
      <c r="X25" s="155">
        <v>3</v>
      </c>
      <c r="Y25" s="155">
        <v>3</v>
      </c>
      <c r="Z25" s="68">
        <v>3</v>
      </c>
      <c r="AA25" s="68">
        <v>3</v>
      </c>
      <c r="AB25" s="155">
        <v>3</v>
      </c>
      <c r="AC25" s="155">
        <v>3</v>
      </c>
      <c r="AD25" s="155">
        <v>3</v>
      </c>
      <c r="AE25" s="155">
        <v>3</v>
      </c>
      <c r="AF25" s="155">
        <v>3</v>
      </c>
      <c r="AG25" s="68">
        <v>3</v>
      </c>
      <c r="AH25" s="68">
        <v>3</v>
      </c>
      <c r="AI25" s="144">
        <v>3</v>
      </c>
      <c r="AJ25" s="141">
        <v>3</v>
      </c>
      <c r="AK25" s="51">
        <v>3</v>
      </c>
      <c r="AL25" s="117">
        <v>3</v>
      </c>
    </row>
    <row r="26" spans="1:38" s="10" customFormat="1" ht="12.75" customHeight="1">
      <c r="A26" s="116"/>
      <c r="B26" s="27"/>
      <c r="C26" s="30" t="s">
        <v>28</v>
      </c>
      <c r="D26" s="31"/>
      <c r="E26" s="18"/>
      <c r="F26" s="139"/>
      <c r="G26" s="142"/>
      <c r="H26" s="69"/>
      <c r="I26" s="69"/>
      <c r="J26" s="69"/>
      <c r="K26" s="69"/>
      <c r="L26" s="68"/>
      <c r="M26" s="68"/>
      <c r="N26" s="69"/>
      <c r="O26" s="69"/>
      <c r="P26" s="69"/>
      <c r="Q26" s="69"/>
      <c r="R26" s="69"/>
      <c r="S26" s="68"/>
      <c r="T26" s="143"/>
      <c r="U26" s="69">
        <v>9</v>
      </c>
      <c r="V26" s="69">
        <v>9</v>
      </c>
      <c r="W26" s="69">
        <v>9</v>
      </c>
      <c r="X26" s="69">
        <v>9</v>
      </c>
      <c r="Y26" s="69">
        <v>9</v>
      </c>
      <c r="Z26" s="68">
        <v>9</v>
      </c>
      <c r="AA26" s="68">
        <v>9</v>
      </c>
      <c r="AB26" s="69">
        <v>9</v>
      </c>
      <c r="AC26" s="69">
        <v>9</v>
      </c>
      <c r="AD26" s="69">
        <v>9</v>
      </c>
      <c r="AE26" s="69">
        <v>9</v>
      </c>
      <c r="AF26" s="69">
        <v>9</v>
      </c>
      <c r="AG26" s="68">
        <v>9</v>
      </c>
      <c r="AH26" s="68">
        <v>9</v>
      </c>
      <c r="AI26" s="144">
        <v>9</v>
      </c>
      <c r="AJ26" s="59"/>
      <c r="AK26" s="51"/>
      <c r="AL26" s="117"/>
    </row>
    <row r="27" spans="1:38" s="10" customFormat="1" ht="12.75" customHeight="1">
      <c r="A27" s="116"/>
      <c r="B27" s="27"/>
      <c r="C27" s="30" t="s">
        <v>13</v>
      </c>
      <c r="D27" s="31"/>
      <c r="E27" s="18"/>
      <c r="F27" s="139"/>
      <c r="G27" s="142"/>
      <c r="H27" s="69"/>
      <c r="I27" s="69"/>
      <c r="J27" s="69"/>
      <c r="K27" s="69"/>
      <c r="L27" s="68"/>
      <c r="M27" s="68"/>
      <c r="N27" s="69"/>
      <c r="O27" s="69"/>
      <c r="P27" s="69"/>
      <c r="Q27" s="69"/>
      <c r="R27" s="69"/>
      <c r="S27" s="68"/>
      <c r="T27" s="143"/>
      <c r="U27" s="69">
        <v>5</v>
      </c>
      <c r="V27" s="69">
        <v>5</v>
      </c>
      <c r="W27" s="69">
        <v>5</v>
      </c>
      <c r="X27" s="69">
        <v>5</v>
      </c>
      <c r="Y27" s="69">
        <v>5</v>
      </c>
      <c r="Z27" s="68">
        <v>5</v>
      </c>
      <c r="AA27" s="68">
        <v>5</v>
      </c>
      <c r="AB27" s="69">
        <v>5</v>
      </c>
      <c r="AC27" s="69">
        <v>5</v>
      </c>
      <c r="AD27" s="69">
        <v>5</v>
      </c>
      <c r="AE27" s="69">
        <v>5</v>
      </c>
      <c r="AF27" s="69">
        <v>5</v>
      </c>
      <c r="AG27" s="68">
        <v>5</v>
      </c>
      <c r="AH27" s="68">
        <v>5</v>
      </c>
      <c r="AI27" s="166">
        <v>5</v>
      </c>
      <c r="AJ27" s="58">
        <v>0</v>
      </c>
      <c r="AK27" s="51"/>
      <c r="AL27" s="117"/>
    </row>
    <row r="28" spans="1:38" s="11" customFormat="1" ht="12.75" customHeight="1">
      <c r="A28" s="116"/>
      <c r="B28" s="27"/>
      <c r="C28" s="30" t="s">
        <v>12</v>
      </c>
      <c r="D28" s="31"/>
      <c r="E28" s="18"/>
      <c r="F28" s="139"/>
      <c r="G28" s="142"/>
      <c r="H28" s="69"/>
      <c r="I28" s="69"/>
      <c r="J28" s="69"/>
      <c r="K28" s="69"/>
      <c r="L28" s="68"/>
      <c r="M28" s="68"/>
      <c r="N28" s="69"/>
      <c r="O28" s="69"/>
      <c r="P28" s="69"/>
      <c r="Q28" s="69"/>
      <c r="R28" s="69"/>
      <c r="S28" s="68"/>
      <c r="T28" s="143"/>
      <c r="U28" s="69">
        <v>12</v>
      </c>
      <c r="V28" s="69">
        <v>12</v>
      </c>
      <c r="W28" s="69">
        <v>12</v>
      </c>
      <c r="X28" s="69">
        <v>12</v>
      </c>
      <c r="Y28" s="69">
        <v>12</v>
      </c>
      <c r="Z28" s="68">
        <v>12</v>
      </c>
      <c r="AA28" s="68">
        <v>12</v>
      </c>
      <c r="AB28" s="69">
        <v>12</v>
      </c>
      <c r="AC28" s="69">
        <v>12</v>
      </c>
      <c r="AD28" s="69">
        <v>12</v>
      </c>
      <c r="AE28" s="69">
        <v>12</v>
      </c>
      <c r="AF28" s="69">
        <v>12</v>
      </c>
      <c r="AG28" s="68">
        <v>12</v>
      </c>
      <c r="AH28" s="68">
        <v>12</v>
      </c>
      <c r="AI28" s="166">
        <v>12</v>
      </c>
      <c r="AJ28" s="58"/>
      <c r="AK28" s="51"/>
      <c r="AL28" s="117"/>
    </row>
    <row r="29" spans="1:38" s="11" customFormat="1" ht="12.75" customHeight="1">
      <c r="A29" s="116"/>
      <c r="B29" s="27"/>
      <c r="C29" s="30" t="s">
        <v>29</v>
      </c>
      <c r="D29" s="31"/>
      <c r="E29" s="18"/>
      <c r="F29" s="139"/>
      <c r="G29" s="145"/>
      <c r="H29" s="146"/>
      <c r="I29" s="146"/>
      <c r="J29" s="146"/>
      <c r="K29" s="146"/>
      <c r="L29" s="147"/>
      <c r="M29" s="147"/>
      <c r="N29" s="146"/>
      <c r="O29" s="146"/>
      <c r="P29" s="146"/>
      <c r="Q29" s="146"/>
      <c r="R29" s="146"/>
      <c r="S29" s="147"/>
      <c r="T29" s="148"/>
      <c r="U29" s="146">
        <v>3</v>
      </c>
      <c r="V29" s="146">
        <v>3</v>
      </c>
      <c r="W29" s="146">
        <v>3</v>
      </c>
      <c r="X29" s="146">
        <v>3</v>
      </c>
      <c r="Y29" s="146">
        <v>3</v>
      </c>
      <c r="Z29" s="147">
        <v>3</v>
      </c>
      <c r="AA29" s="147">
        <v>3</v>
      </c>
      <c r="AB29" s="146">
        <v>3</v>
      </c>
      <c r="AC29" s="146">
        <v>3</v>
      </c>
      <c r="AD29" s="146">
        <v>3</v>
      </c>
      <c r="AE29" s="146">
        <v>3</v>
      </c>
      <c r="AF29" s="146">
        <v>3</v>
      </c>
      <c r="AG29" s="147">
        <v>3</v>
      </c>
      <c r="AH29" s="147">
        <v>3</v>
      </c>
      <c r="AI29" s="167">
        <v>3</v>
      </c>
      <c r="AJ29" s="67">
        <v>0</v>
      </c>
      <c r="AK29" s="51"/>
      <c r="AL29" s="117"/>
    </row>
    <row r="30" spans="1:38" s="2" customFormat="1" ht="12.75" customHeight="1" thickBot="1">
      <c r="A30" s="118"/>
      <c r="B30" s="37"/>
      <c r="C30" s="4" t="s">
        <v>33</v>
      </c>
      <c r="D30" s="33"/>
      <c r="E30" s="23">
        <f>SUM(E25:E27)</f>
        <v>0</v>
      </c>
      <c r="F30" s="24">
        <f>SUM(F25:F27)</f>
        <v>0</v>
      </c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  <c r="U30" s="174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3"/>
      <c r="AJ30" s="150"/>
      <c r="AK30" s="151"/>
      <c r="AL30" s="152"/>
    </row>
    <row r="31" spans="1:38" s="11" customFormat="1" ht="12.75" customHeight="1">
      <c r="A31" s="119"/>
      <c r="B31" s="34"/>
      <c r="C31" s="35" t="s">
        <v>14</v>
      </c>
      <c r="D31" s="36"/>
      <c r="E31" s="21"/>
      <c r="F31" s="22"/>
      <c r="G31" s="53">
        <f aca="true" t="shared" si="0" ref="G31:S31">SUM(G19:G23)</f>
        <v>2</v>
      </c>
      <c r="H31" s="54">
        <f t="shared" si="0"/>
        <v>2</v>
      </c>
      <c r="I31" s="54">
        <f t="shared" si="0"/>
        <v>2</v>
      </c>
      <c r="J31" s="54">
        <f t="shared" si="0"/>
        <v>2</v>
      </c>
      <c r="K31" s="70">
        <f t="shared" si="0"/>
        <v>2</v>
      </c>
      <c r="L31" s="135">
        <f t="shared" si="0"/>
        <v>2</v>
      </c>
      <c r="M31" s="135">
        <f t="shared" si="0"/>
        <v>0</v>
      </c>
      <c r="N31" s="70">
        <f t="shared" si="0"/>
        <v>2</v>
      </c>
      <c r="O31" s="54">
        <f t="shared" si="0"/>
        <v>2</v>
      </c>
      <c r="P31" s="54">
        <f t="shared" si="0"/>
        <v>2</v>
      </c>
      <c r="Q31" s="54">
        <f t="shared" si="0"/>
        <v>2</v>
      </c>
      <c r="R31" s="54">
        <f t="shared" si="0"/>
        <v>7</v>
      </c>
      <c r="S31" s="132"/>
      <c r="T31" s="133">
        <f aca="true" t="shared" si="1" ref="T31:AI31">SUM(T19:T23)</f>
        <v>0</v>
      </c>
      <c r="U31" s="72">
        <f t="shared" si="1"/>
        <v>7</v>
      </c>
      <c r="V31" s="70">
        <f t="shared" si="1"/>
        <v>7</v>
      </c>
      <c r="W31" s="70">
        <f t="shared" si="1"/>
        <v>7</v>
      </c>
      <c r="X31" s="70">
        <f t="shared" si="1"/>
        <v>7</v>
      </c>
      <c r="Y31" s="70">
        <f t="shared" si="1"/>
        <v>7</v>
      </c>
      <c r="Z31" s="73">
        <f t="shared" si="1"/>
        <v>7</v>
      </c>
      <c r="AA31" s="73">
        <f t="shared" si="1"/>
        <v>7</v>
      </c>
      <c r="AB31" s="70">
        <f t="shared" si="1"/>
        <v>7</v>
      </c>
      <c r="AC31" s="70">
        <f t="shared" si="1"/>
        <v>7</v>
      </c>
      <c r="AD31" s="70">
        <f t="shared" si="1"/>
        <v>7</v>
      </c>
      <c r="AE31" s="70">
        <f t="shared" si="1"/>
        <v>7</v>
      </c>
      <c r="AF31" s="70">
        <f t="shared" si="1"/>
        <v>7</v>
      </c>
      <c r="AG31" s="70">
        <f t="shared" si="1"/>
        <v>7</v>
      </c>
      <c r="AH31" s="70">
        <f t="shared" si="1"/>
        <v>7</v>
      </c>
      <c r="AI31" s="70">
        <f t="shared" si="1"/>
        <v>7</v>
      </c>
      <c r="AJ31" s="57"/>
      <c r="AK31" s="54">
        <f>SUM(AK19:AK23)</f>
        <v>7</v>
      </c>
      <c r="AL31" s="114">
        <f>SUM(AL19:AL23)</f>
        <v>8</v>
      </c>
    </row>
    <row r="32" spans="1:38" s="11" customFormat="1" ht="12.75" customHeight="1">
      <c r="A32" s="120"/>
      <c r="B32" s="27"/>
      <c r="C32" s="30" t="s">
        <v>15</v>
      </c>
      <c r="D32" s="31"/>
      <c r="E32" s="20"/>
      <c r="F32" s="19"/>
      <c r="G32" s="51">
        <f aca="true" t="shared" si="2" ref="G32:M32">SUM(G25:G29)</f>
        <v>0</v>
      </c>
      <c r="H32" s="51">
        <f t="shared" si="2"/>
        <v>0</v>
      </c>
      <c r="I32" s="51">
        <f t="shared" si="2"/>
        <v>0</v>
      </c>
      <c r="J32" s="51">
        <f t="shared" si="2"/>
        <v>0</v>
      </c>
      <c r="K32" s="51">
        <f t="shared" si="2"/>
        <v>0</v>
      </c>
      <c r="L32" s="134">
        <f t="shared" si="2"/>
        <v>0</v>
      </c>
      <c r="M32" s="134">
        <f t="shared" si="2"/>
        <v>0</v>
      </c>
      <c r="N32" s="69">
        <f>SUM(N25:N27)</f>
        <v>0</v>
      </c>
      <c r="O32" s="69">
        <f>SUM(O25:O27)</f>
        <v>0</v>
      </c>
      <c r="P32" s="69">
        <f>SUM(P25:P27)</f>
        <v>0</v>
      </c>
      <c r="Q32" s="69">
        <f>SUM(Q25:Q29)</f>
        <v>0</v>
      </c>
      <c r="R32" s="69">
        <f>SUM(R25:R29)</f>
        <v>3</v>
      </c>
      <c r="S32" s="134">
        <f>SUM(S25:S29)</f>
        <v>3</v>
      </c>
      <c r="T32" s="136">
        <f>SUM(T25:T27)</f>
        <v>0</v>
      </c>
      <c r="U32" s="75">
        <f>SUM(U25:U29)</f>
        <v>32</v>
      </c>
      <c r="V32" s="69">
        <f aca="true" t="shared" si="3" ref="V32:AI32">SUM(V25:V29)</f>
        <v>32</v>
      </c>
      <c r="W32" s="69">
        <f t="shared" si="3"/>
        <v>32</v>
      </c>
      <c r="X32" s="69">
        <f t="shared" si="3"/>
        <v>32</v>
      </c>
      <c r="Y32" s="69">
        <f t="shared" si="3"/>
        <v>32</v>
      </c>
      <c r="Z32" s="74">
        <f t="shared" si="3"/>
        <v>32</v>
      </c>
      <c r="AA32" s="74">
        <f t="shared" si="3"/>
        <v>32</v>
      </c>
      <c r="AB32" s="69">
        <f t="shared" si="3"/>
        <v>32</v>
      </c>
      <c r="AC32" s="69">
        <f t="shared" si="3"/>
        <v>32</v>
      </c>
      <c r="AD32" s="69">
        <f t="shared" si="3"/>
        <v>32</v>
      </c>
      <c r="AE32" s="69">
        <f t="shared" si="3"/>
        <v>32</v>
      </c>
      <c r="AF32" s="69">
        <f t="shared" si="3"/>
        <v>32</v>
      </c>
      <c r="AG32" s="69">
        <f t="shared" si="3"/>
        <v>32</v>
      </c>
      <c r="AH32" s="69">
        <f t="shared" si="3"/>
        <v>32</v>
      </c>
      <c r="AI32" s="69">
        <f t="shared" si="3"/>
        <v>32</v>
      </c>
      <c r="AJ32" s="58"/>
      <c r="AK32" s="51">
        <f>SUM(AK25:AK29)</f>
        <v>3</v>
      </c>
      <c r="AL32" s="117">
        <f>SUM(AL25:AL29)</f>
        <v>3</v>
      </c>
    </row>
    <row r="33" spans="1:38" s="11" customFormat="1" ht="12.75" customHeight="1">
      <c r="A33" s="121"/>
      <c r="B33" s="122"/>
      <c r="C33" s="123" t="s">
        <v>16</v>
      </c>
      <c r="D33" s="124"/>
      <c r="E33" s="125">
        <f>SUM(E25:E29)</f>
        <v>0</v>
      </c>
      <c r="F33" s="126">
        <f>+F24+F30</f>
        <v>0</v>
      </c>
      <c r="G33" s="127">
        <f aca="true" t="shared" si="4" ref="G33:U33">+G31+G32</f>
        <v>2</v>
      </c>
      <c r="H33" s="128">
        <f t="shared" si="4"/>
        <v>2</v>
      </c>
      <c r="I33" s="128">
        <f t="shared" si="4"/>
        <v>2</v>
      </c>
      <c r="J33" s="128">
        <f t="shared" si="4"/>
        <v>2</v>
      </c>
      <c r="K33" s="71">
        <f t="shared" si="4"/>
        <v>2</v>
      </c>
      <c r="L33" s="163">
        <f t="shared" si="4"/>
        <v>2</v>
      </c>
      <c r="M33" s="163">
        <f t="shared" si="4"/>
        <v>0</v>
      </c>
      <c r="N33" s="71">
        <f t="shared" si="4"/>
        <v>2</v>
      </c>
      <c r="O33" s="128">
        <f t="shared" si="4"/>
        <v>2</v>
      </c>
      <c r="P33" s="128">
        <f t="shared" si="4"/>
        <v>2</v>
      </c>
      <c r="Q33" s="128">
        <f t="shared" si="4"/>
        <v>2</v>
      </c>
      <c r="R33" s="128">
        <f t="shared" si="4"/>
        <v>10</v>
      </c>
      <c r="S33" s="164">
        <f t="shared" si="4"/>
        <v>3</v>
      </c>
      <c r="T33" s="165">
        <f t="shared" si="4"/>
        <v>0</v>
      </c>
      <c r="U33" s="129">
        <f t="shared" si="4"/>
        <v>39</v>
      </c>
      <c r="V33" s="71">
        <f aca="true" t="shared" si="5" ref="V33:AI33">+V31+V32</f>
        <v>39</v>
      </c>
      <c r="W33" s="71">
        <f t="shared" si="5"/>
        <v>39</v>
      </c>
      <c r="X33" s="71">
        <f t="shared" si="5"/>
        <v>39</v>
      </c>
      <c r="Y33" s="71">
        <f t="shared" si="5"/>
        <v>39</v>
      </c>
      <c r="Z33" s="130">
        <f t="shared" si="5"/>
        <v>39</v>
      </c>
      <c r="AA33" s="130">
        <f t="shared" si="5"/>
        <v>39</v>
      </c>
      <c r="AB33" s="71">
        <f t="shared" si="5"/>
        <v>39</v>
      </c>
      <c r="AC33" s="71">
        <f t="shared" si="5"/>
        <v>39</v>
      </c>
      <c r="AD33" s="71">
        <f t="shared" si="5"/>
        <v>39</v>
      </c>
      <c r="AE33" s="71">
        <f t="shared" si="5"/>
        <v>39</v>
      </c>
      <c r="AF33" s="71">
        <f t="shared" si="5"/>
        <v>39</v>
      </c>
      <c r="AG33" s="71">
        <f t="shared" si="5"/>
        <v>39</v>
      </c>
      <c r="AH33" s="71">
        <f t="shared" si="5"/>
        <v>39</v>
      </c>
      <c r="AI33" s="71">
        <f t="shared" si="5"/>
        <v>39</v>
      </c>
      <c r="AJ33" s="67"/>
      <c r="AK33" s="128">
        <f>+AK31+AK32</f>
        <v>10</v>
      </c>
      <c r="AL33" s="131">
        <f>+AL31+AL32</f>
        <v>11</v>
      </c>
    </row>
    <row r="34" spans="1:38" ht="13.5">
      <c r="A34" s="2"/>
      <c r="B34" s="2"/>
      <c r="C34" s="2"/>
      <c r="D34" s="15"/>
      <c r="E34" s="16"/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3.5">
      <c r="A35" s="2"/>
      <c r="B35" s="2"/>
      <c r="C35" s="2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3.5">
      <c r="A36" s="2"/>
      <c r="B36" s="2"/>
      <c r="C36" s="2"/>
      <c r="D36" s="15"/>
      <c r="E36" s="15"/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5">
      <c r="A37" s="2"/>
      <c r="B37" s="2"/>
      <c r="C37" s="2"/>
      <c r="D37" s="15"/>
      <c r="E37" s="15"/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3.5">
      <c r="A38" s="2"/>
      <c r="B38" s="2"/>
      <c r="C38" s="2"/>
      <c r="D38" s="15"/>
      <c r="E38" s="15"/>
      <c r="F38" s="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2"/>
      <c r="C39" s="2"/>
      <c r="D39" s="15"/>
      <c r="E39" s="15"/>
      <c r="F39" s="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5">
      <c r="A40" s="2"/>
      <c r="B40" s="2"/>
      <c r="C40" s="2"/>
      <c r="D40" s="15"/>
      <c r="E40" s="15"/>
      <c r="F40" s="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>
      <c r="A41" s="2"/>
      <c r="B41" s="2"/>
      <c r="C41" s="2"/>
      <c r="D41" s="15"/>
      <c r="E41" s="15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1.25" customHeight="1">
      <c r="A42" s="2"/>
      <c r="B42" s="2"/>
      <c r="C42" s="2"/>
      <c r="D42" s="15"/>
      <c r="E42" s="15"/>
      <c r="F42" s="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ht="13.5" hidden="1"/>
  </sheetData>
  <sheetProtection/>
  <mergeCells count="21">
    <mergeCell ref="AJ6:AL6"/>
    <mergeCell ref="AJ24:AL24"/>
    <mergeCell ref="U18:AI18"/>
    <mergeCell ref="U24:AI24"/>
    <mergeCell ref="D6:D8"/>
    <mergeCell ref="B6:C8"/>
    <mergeCell ref="A6:A8"/>
    <mergeCell ref="A18:F18"/>
    <mergeCell ref="A24:F24"/>
    <mergeCell ref="U6:AI6"/>
    <mergeCell ref="F6:F8"/>
    <mergeCell ref="E6:E8"/>
    <mergeCell ref="G30:T30"/>
    <mergeCell ref="U30:AI30"/>
    <mergeCell ref="A2:AL4"/>
    <mergeCell ref="A5:AL5"/>
    <mergeCell ref="A16:AL17"/>
    <mergeCell ref="G6:T6"/>
    <mergeCell ref="G24:T24"/>
    <mergeCell ref="G18:T18"/>
    <mergeCell ref="AJ18:AL18"/>
  </mergeCells>
  <dataValidations count="1">
    <dataValidation type="list" allowBlank="1" showInputMessage="1" showErrorMessage="1" sqref="C23 C20">
      <formula1>$AI$8:$AI$39</formula1>
    </dataValidation>
  </dataValidation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scale="89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2" sqref="A2:C2"/>
    </sheetView>
  </sheetViews>
  <sheetFormatPr defaultColWidth="9.140625" defaultRowHeight="12.75"/>
  <cols>
    <col min="1" max="1" width="11.8515625" style="0" customWidth="1"/>
    <col min="2" max="2" width="18.140625" style="0" bestFit="1" customWidth="1"/>
    <col min="3" max="3" width="14.57421875" style="0" customWidth="1"/>
  </cols>
  <sheetData>
    <row r="1" spans="1:3" ht="12.75">
      <c r="A1" s="227" t="s">
        <v>35</v>
      </c>
      <c r="B1" s="227"/>
      <c r="C1" s="227"/>
    </row>
    <row r="2" spans="1:3" ht="12.75">
      <c r="A2" s="99" t="s">
        <v>37</v>
      </c>
      <c r="B2" s="99" t="s">
        <v>38</v>
      </c>
      <c r="C2" s="99" t="s">
        <v>39</v>
      </c>
    </row>
    <row r="3" spans="1:3" ht="12.75">
      <c r="A3" s="97">
        <v>1</v>
      </c>
      <c r="B3" s="98" t="s">
        <v>42</v>
      </c>
      <c r="C3" s="97">
        <v>1</v>
      </c>
    </row>
    <row r="4" spans="1:3" ht="12.75">
      <c r="A4" s="98">
        <v>2</v>
      </c>
      <c r="B4" s="98" t="s">
        <v>43</v>
      </c>
      <c r="C4" s="97">
        <v>2</v>
      </c>
    </row>
    <row r="5" spans="1:3" ht="12.75">
      <c r="A5" s="227" t="s">
        <v>36</v>
      </c>
      <c r="B5" s="227"/>
      <c r="C5" s="227"/>
    </row>
    <row r="6" spans="1:3" ht="12.75">
      <c r="A6" s="99" t="s">
        <v>37</v>
      </c>
      <c r="B6" s="99" t="s">
        <v>38</v>
      </c>
      <c r="C6" s="99" t="s">
        <v>39</v>
      </c>
    </row>
    <row r="7" spans="1:3" ht="12.75">
      <c r="A7" s="97">
        <v>1</v>
      </c>
      <c r="B7" s="98" t="s">
        <v>40</v>
      </c>
      <c r="C7" s="97">
        <f>1+1+1</f>
        <v>3</v>
      </c>
    </row>
    <row r="8" spans="1:3" ht="12.75">
      <c r="A8" s="97">
        <v>2</v>
      </c>
      <c r="B8" s="98" t="s">
        <v>41</v>
      </c>
      <c r="C8" s="97">
        <f>2+2+1</f>
        <v>5</v>
      </c>
    </row>
    <row r="9" spans="1:3" ht="12.75">
      <c r="A9" s="97">
        <v>3</v>
      </c>
      <c r="B9" s="98" t="s">
        <v>42</v>
      </c>
      <c r="C9" s="97">
        <f>3+3+2</f>
        <v>8</v>
      </c>
    </row>
    <row r="10" spans="1:3" ht="12.75">
      <c r="A10" s="97">
        <v>4</v>
      </c>
      <c r="B10" s="98" t="s">
        <v>43</v>
      </c>
      <c r="C10" s="97">
        <f>4+4+2</f>
        <v>10</v>
      </c>
    </row>
    <row r="11" spans="1:3" ht="12.75">
      <c r="A11" s="97">
        <v>5</v>
      </c>
      <c r="B11" s="98" t="s">
        <v>44</v>
      </c>
      <c r="C11" s="97">
        <f>1+1+1</f>
        <v>3</v>
      </c>
    </row>
  </sheetData>
  <sheetProtection/>
  <mergeCells count="2">
    <mergeCell ref="A1:C1"/>
    <mergeCell ref="A5:C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2019-04-15T14:20:58Z</cp:lastPrinted>
  <dcterms:created xsi:type="dcterms:W3CDTF">2003-03-03T12:34:40Z</dcterms:created>
  <dcterms:modified xsi:type="dcterms:W3CDTF">2019-04-15T14:22:19Z</dcterms:modified>
  <cp:category/>
  <cp:version/>
  <cp:contentType/>
  <cp:contentStatus/>
</cp:coreProperties>
</file>