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LARISSA\palma\"/>
    </mc:Choice>
  </mc:AlternateContent>
  <bookViews>
    <workbookView xWindow="0" yWindow="0" windowWidth="20490" windowHeight="7755"/>
  </bookViews>
  <sheets>
    <sheet name="Memorial" sheetId="1" r:id="rId1"/>
    <sheet name="Plan1" sheetId="2" r:id="rId2"/>
  </sheets>
  <calcPr calcId="152511"/>
</workbook>
</file>

<file path=xl/calcChain.xml><?xml version="1.0" encoding="utf-8"?>
<calcChain xmlns="http://schemas.openxmlformats.org/spreadsheetml/2006/main">
  <c r="F11" i="1" l="1"/>
  <c r="F13" i="1"/>
  <c r="B8" i="1" l="1"/>
  <c r="D8" i="1" s="1"/>
  <c r="D7" i="1"/>
  <c r="D6" i="1"/>
  <c r="D5" i="1"/>
  <c r="F5" i="1" l="1"/>
  <c r="G5" i="1" s="1"/>
  <c r="F7" i="1"/>
  <c r="G7" i="1" s="1"/>
  <c r="H7" i="1" s="1"/>
  <c r="F8" i="1"/>
  <c r="G8" i="1" s="1"/>
  <c r="H8" i="1" s="1"/>
  <c r="F6" i="1"/>
  <c r="G6" i="1" s="1"/>
  <c r="H6" i="1" s="1"/>
  <c r="F12" i="1" l="1"/>
  <c r="F14" i="1" s="1"/>
  <c r="F16" i="1" s="1"/>
  <c r="H5" i="1"/>
  <c r="F10" i="1"/>
</calcChain>
</file>

<file path=xl/comments1.xml><?xml version="1.0" encoding="utf-8"?>
<comments xmlns="http://schemas.openxmlformats.org/spreadsheetml/2006/main">
  <authors>
    <author>Risoterm - Obra Dow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Pyrocrete 241</t>
        </r>
      </text>
    </comment>
  </commentList>
</comments>
</file>

<file path=xl/sharedStrings.xml><?xml version="1.0" encoding="utf-8"?>
<sst xmlns="http://schemas.openxmlformats.org/spreadsheetml/2006/main" count="39" uniqueCount="34">
  <si>
    <t>Item</t>
  </si>
  <si>
    <t>Obs.</t>
  </si>
  <si>
    <t>Esp. (m)</t>
  </si>
  <si>
    <t>Volume (m³)</t>
  </si>
  <si>
    <t>Peso (kg)</t>
  </si>
  <si>
    <t>Total (m³)</t>
  </si>
  <si>
    <t>-</t>
  </si>
  <si>
    <t>m²</t>
  </si>
  <si>
    <t>Diam. (m)</t>
  </si>
  <si>
    <t>H. (m)</t>
  </si>
  <si>
    <t>preço</t>
  </si>
  <si>
    <t>Levantamento Forno carvão atividado- Opalma</t>
  </si>
  <si>
    <t>Região conica inferior</t>
  </si>
  <si>
    <t xml:space="preserve">2°  Trecho </t>
  </si>
  <si>
    <t xml:space="preserve">1° Trecho </t>
  </si>
  <si>
    <t>Tampa</t>
  </si>
  <si>
    <t>Tabela de HH</t>
  </si>
  <si>
    <t>Valor (R$)</t>
  </si>
  <si>
    <t>Un</t>
  </si>
  <si>
    <t>Descrição Atividade</t>
  </si>
  <si>
    <t>Encarregado</t>
  </si>
  <si>
    <t>Pedreiro</t>
  </si>
  <si>
    <t>HH</t>
  </si>
  <si>
    <t>Serviços em horario extraordinário (seg a sex)</t>
  </si>
  <si>
    <t>Serviços em horario extraordinário (sab e dom)</t>
  </si>
  <si>
    <t>Adicional noturno (22:00 Às 05:00)</t>
  </si>
  <si>
    <t>Fatores</t>
  </si>
  <si>
    <t>Total (m²)</t>
  </si>
  <si>
    <t>Preço Material (R$)</t>
  </si>
  <si>
    <t>Preço Frete (R$)</t>
  </si>
  <si>
    <t>Preço Total (R$)</t>
  </si>
  <si>
    <t>frete: 650,00/ tonelada</t>
  </si>
  <si>
    <t>Mão de Obra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</si>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</sst>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/>
    <xf numFmtId="0" fontId="0" fillId="0" borderId="28" xfId="0" applyBorder="1" applyAlignment="1">
      <alignment horizontal="center"/>
    </xf>
    <xf numFmtId="0" fontId="0" fillId="0" borderId="5" xfId="0" applyBorder="1"/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44" fontId="0" fillId="3" borderId="16" xfId="1" applyFon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44" fontId="0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4" fontId="0" fillId="4" borderId="16" xfId="0" applyNumberForma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0</xdr:col>
      <xdr:colOff>1276350</xdr:colOff>
      <xdr:row>1</xdr:row>
      <xdr:rowOff>109892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28700" cy="2527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>
      <selection activeCell="L7" sqref="L7"/>
    </sheetView>
  </sheetViews>
  <sheetFormatPr defaultRowHeight="15" x14ac:dyDescent="0.25"/>
  <cols>
    <col min="1" max="1" width="41.7109375" style="1" customWidth="1"/>
    <col min="2" max="5" width="10.7109375" style="3" customWidth="1"/>
    <col min="6" max="7" width="13.7109375" style="3" customWidth="1"/>
    <col min="8" max="8" width="15" style="3" bestFit="1" customWidth="1"/>
    <col min="9" max="9" width="17.5703125" style="1" customWidth="1"/>
  </cols>
  <sheetData>
    <row r="1" spans="1:9" x14ac:dyDescent="0.25">
      <c r="A1" s="39" t="s">
        <v>11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9" ht="3.75" customHeight="1" x14ac:dyDescent="0.25"/>
    <row r="4" spans="1:9" s="2" customFormat="1" ht="26.25" customHeight="1" x14ac:dyDescent="0.25">
      <c r="A4" s="4" t="s">
        <v>0</v>
      </c>
      <c r="B4" s="5" t="s">
        <v>8</v>
      </c>
      <c r="C4" s="5" t="s">
        <v>9</v>
      </c>
      <c r="D4" s="5" t="s">
        <v>7</v>
      </c>
      <c r="E4" s="5" t="s">
        <v>2</v>
      </c>
      <c r="F4" s="5" t="s">
        <v>3</v>
      </c>
      <c r="G4" s="5" t="s">
        <v>4</v>
      </c>
      <c r="H4" s="5" t="s">
        <v>10</v>
      </c>
      <c r="I4" s="6" t="s">
        <v>1</v>
      </c>
    </row>
    <row r="5" spans="1:9" s="2" customFormat="1" ht="26.25" customHeight="1" x14ac:dyDescent="0.25">
      <c r="A5" s="7" t="s">
        <v>12</v>
      </c>
      <c r="B5" s="8">
        <v>1.6</v>
      </c>
      <c r="C5" s="8">
        <v>0.8</v>
      </c>
      <c r="D5" s="8">
        <f>(3.14*B5*C5)</f>
        <v>4.0192000000000005</v>
      </c>
      <c r="E5" s="8">
        <v>0.12</v>
      </c>
      <c r="F5" s="8">
        <f>(D5)*E5</f>
        <v>0.48230400000000007</v>
      </c>
      <c r="G5" s="8">
        <f>F5*2200</f>
        <v>1061.0688000000002</v>
      </c>
      <c r="H5" s="15">
        <f>G5*(2.1)</f>
        <v>2228.2444800000007</v>
      </c>
      <c r="I5" s="9" t="s">
        <v>6</v>
      </c>
    </row>
    <row r="6" spans="1:9" ht="20.100000000000001" customHeight="1" x14ac:dyDescent="0.25">
      <c r="A6" s="7" t="s">
        <v>14</v>
      </c>
      <c r="B6" s="8">
        <v>1.6</v>
      </c>
      <c r="C6" s="8">
        <v>6</v>
      </c>
      <c r="D6" s="8">
        <f>(3.14*B6*C6)</f>
        <v>30.144000000000005</v>
      </c>
      <c r="E6" s="8">
        <v>0.12</v>
      </c>
      <c r="F6" s="8">
        <f>(D6)*E6</f>
        <v>3.6172800000000005</v>
      </c>
      <c r="G6" s="8">
        <f>F6*2200</f>
        <v>7958.0160000000014</v>
      </c>
      <c r="H6" s="15">
        <f t="shared" ref="H6:H8" si="0">G6*(2.1)</f>
        <v>16711.833600000005</v>
      </c>
      <c r="I6" s="9" t="s">
        <v>6</v>
      </c>
    </row>
    <row r="7" spans="1:9" ht="20.100000000000001" customHeight="1" x14ac:dyDescent="0.25">
      <c r="A7" s="7" t="s">
        <v>13</v>
      </c>
      <c r="B7" s="8">
        <v>1.4</v>
      </c>
      <c r="C7" s="8">
        <v>2</v>
      </c>
      <c r="D7" s="8">
        <f>(3.14*B7*C7)</f>
        <v>8.7919999999999998</v>
      </c>
      <c r="E7" s="8">
        <v>0.12</v>
      </c>
      <c r="F7" s="8">
        <f t="shared" ref="F7:F8" si="1">(D7)*E7</f>
        <v>1.05504</v>
      </c>
      <c r="G7" s="8">
        <f>F7*2200</f>
        <v>2321.0879999999997</v>
      </c>
      <c r="H7" s="15">
        <f t="shared" si="0"/>
        <v>4874.2847999999994</v>
      </c>
      <c r="I7" s="9" t="s">
        <v>6</v>
      </c>
    </row>
    <row r="8" spans="1:9" ht="20.100000000000001" customHeight="1" x14ac:dyDescent="0.25">
      <c r="A8" s="10" t="s">
        <v>15</v>
      </c>
      <c r="B8" s="45">
        <f>3.14*(0.7*0.7)</f>
        <v>1.5386</v>
      </c>
      <c r="C8" s="46"/>
      <c r="D8" s="11">
        <f>B8</f>
        <v>1.5386</v>
      </c>
      <c r="E8" s="11">
        <v>0.12</v>
      </c>
      <c r="F8" s="11">
        <f t="shared" si="1"/>
        <v>0.18463199999999999</v>
      </c>
      <c r="G8" s="11">
        <f>F8*2200</f>
        <v>406.19039999999995</v>
      </c>
      <c r="H8" s="18">
        <f t="shared" si="0"/>
        <v>852.99983999999995</v>
      </c>
      <c r="I8" s="12" t="s">
        <v>6</v>
      </c>
    </row>
    <row r="9" spans="1:9" ht="20.100000000000001" customHeight="1" x14ac:dyDescent="0.25">
      <c r="B9" s="13"/>
      <c r="C9" s="13"/>
      <c r="D9" s="14"/>
      <c r="H9" s="17"/>
    </row>
    <row r="10" spans="1:9" ht="20.100000000000001" customHeight="1" x14ac:dyDescent="0.25">
      <c r="A10" s="56" t="s">
        <v>5</v>
      </c>
      <c r="B10" s="57"/>
      <c r="C10" s="57"/>
      <c r="D10" s="57"/>
      <c r="E10" s="58"/>
      <c r="F10" s="19">
        <f>SUM(F5:F8)</f>
        <v>5.3392559999999998</v>
      </c>
      <c r="G10" s="16"/>
    </row>
    <row r="11" spans="1:9" ht="20.100000000000001" customHeight="1" x14ac:dyDescent="0.25">
      <c r="A11" s="59" t="s">
        <v>27</v>
      </c>
      <c r="B11" s="60"/>
      <c r="C11" s="60"/>
      <c r="D11" s="60"/>
      <c r="E11" s="61"/>
      <c r="F11" s="62">
        <f>SUM(G5:G8)*1.1</f>
        <v>12920.999520000003</v>
      </c>
      <c r="G11" s="17"/>
    </row>
    <row r="12" spans="1:9" ht="20.100000000000001" customHeight="1" x14ac:dyDescent="0.25">
      <c r="A12" s="59" t="s">
        <v>28</v>
      </c>
      <c r="B12" s="60"/>
      <c r="C12" s="60"/>
      <c r="D12" s="60"/>
      <c r="E12" s="61"/>
      <c r="F12" s="63">
        <f>F11*(2.1)</f>
        <v>27134.098992000007</v>
      </c>
      <c r="G12" s="64"/>
    </row>
    <row r="13" spans="1:9" ht="20.100000000000001" customHeight="1" x14ac:dyDescent="0.25">
      <c r="A13" s="59" t="s">
        <v>29</v>
      </c>
      <c r="B13" s="60"/>
      <c r="C13" s="60"/>
      <c r="D13" s="60"/>
      <c r="E13" s="61"/>
      <c r="F13" s="63">
        <f>650*12</f>
        <v>7800</v>
      </c>
    </row>
    <row r="14" spans="1:9" ht="20.100000000000001" customHeight="1" x14ac:dyDescent="0.25">
      <c r="A14" s="59" t="s">
        <v>30</v>
      </c>
      <c r="B14" s="60"/>
      <c r="C14" s="60"/>
      <c r="D14" s="60"/>
      <c r="E14" s="61"/>
      <c r="F14" s="63">
        <f>F12+F13</f>
        <v>34934.098992000007</v>
      </c>
      <c r="H14" s="3" t="s">
        <v>31</v>
      </c>
    </row>
    <row r="15" spans="1:9" ht="20.100000000000001" customHeight="1" x14ac:dyDescent="0.25">
      <c r="A15" s="65" t="s">
        <v>32</v>
      </c>
      <c r="B15" s="65"/>
      <c r="C15" s="65"/>
      <c r="D15" s="65"/>
      <c r="E15" s="65"/>
      <c r="F15" s="66">
        <v>91358.43908099593</v>
      </c>
    </row>
    <row r="16" spans="1:9" ht="20.100000000000001" customHeight="1" x14ac:dyDescent="0.25">
      <c r="A16" s="67" t="s">
        <v>33</v>
      </c>
      <c r="B16" s="67"/>
      <c r="C16" s="67"/>
      <c r="D16" s="67"/>
      <c r="E16" s="67"/>
      <c r="F16" s="68">
        <f>F14+F15</f>
        <v>126292.53807299593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1" customHeight="1" x14ac:dyDescent="0.25"/>
    <row r="25" ht="9.9499999999999993" customHeight="1" x14ac:dyDescent="0.25"/>
    <row r="26" ht="9.9499999999999993" customHeight="1" x14ac:dyDescent="0.25"/>
    <row r="27" ht="9.9499999999999993" customHeight="1" x14ac:dyDescent="0.25"/>
    <row r="28" ht="9.9499999999999993" customHeight="1" x14ac:dyDescent="0.25"/>
    <row r="29" ht="9.9499999999999993" customHeight="1" x14ac:dyDescent="0.25"/>
    <row r="30" ht="9.9499999999999993" customHeight="1" x14ac:dyDescent="0.25"/>
  </sheetData>
  <mergeCells count="9">
    <mergeCell ref="A13:E13"/>
    <mergeCell ref="A14:E14"/>
    <mergeCell ref="A15:E15"/>
    <mergeCell ref="A16:E16"/>
    <mergeCell ref="A1:I2"/>
    <mergeCell ref="B8:C8"/>
    <mergeCell ref="A10:E10"/>
    <mergeCell ref="A11:E11"/>
    <mergeCell ref="A12:E12"/>
  </mergeCells>
  <pageMargins left="0.51181102362204722" right="0.51181102362204722" top="0.78740157480314965" bottom="0.78740157480314965" header="0.31496062992125984" footer="0.31496062992125984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B2" sqref="B2:E12"/>
    </sheetView>
  </sheetViews>
  <sheetFormatPr defaultRowHeight="15" x14ac:dyDescent="0.25"/>
  <cols>
    <col min="3" max="3" width="43.5703125" bestFit="1" customWidth="1"/>
  </cols>
  <sheetData>
    <row r="2" spans="2:6" ht="19.5" customHeight="1" x14ac:dyDescent="0.25">
      <c r="B2" s="47" t="s">
        <v>16</v>
      </c>
      <c r="C2" s="48"/>
      <c r="D2" s="48"/>
      <c r="E2" s="49"/>
    </row>
    <row r="3" spans="2:6" ht="5.25" customHeight="1" x14ac:dyDescent="0.25">
      <c r="B3" s="31"/>
      <c r="C3" s="31"/>
      <c r="D3" s="31"/>
      <c r="E3" s="31"/>
      <c r="F3" s="32"/>
    </row>
    <row r="4" spans="2:6" x14ac:dyDescent="0.25">
      <c r="B4" s="20" t="s">
        <v>0</v>
      </c>
      <c r="C4" s="23" t="s">
        <v>19</v>
      </c>
      <c r="D4" s="23" t="s">
        <v>18</v>
      </c>
      <c r="E4" s="26" t="s">
        <v>17</v>
      </c>
    </row>
    <row r="5" spans="2:6" x14ac:dyDescent="0.25">
      <c r="B5" s="21">
        <v>1</v>
      </c>
      <c r="C5" s="24" t="s">
        <v>20</v>
      </c>
      <c r="D5" s="29" t="s">
        <v>22</v>
      </c>
      <c r="E5" s="27">
        <v>68.5</v>
      </c>
    </row>
    <row r="6" spans="2:6" x14ac:dyDescent="0.25">
      <c r="B6" s="22">
        <v>2</v>
      </c>
      <c r="C6" s="25" t="s">
        <v>21</v>
      </c>
      <c r="D6" s="30" t="s">
        <v>22</v>
      </c>
      <c r="E6" s="28">
        <v>46</v>
      </c>
    </row>
    <row r="7" spans="2:6" ht="3.75" customHeight="1" x14ac:dyDescent="0.25">
      <c r="B7" s="1"/>
      <c r="C7" s="1"/>
      <c r="D7" s="1"/>
      <c r="E7" s="1"/>
    </row>
    <row r="8" spans="2:6" ht="20.25" customHeight="1" x14ac:dyDescent="0.25">
      <c r="B8" s="47" t="s">
        <v>26</v>
      </c>
      <c r="C8" s="48"/>
      <c r="D8" s="48"/>
      <c r="E8" s="49"/>
    </row>
    <row r="9" spans="2:6" ht="5.25" customHeight="1" x14ac:dyDescent="0.25">
      <c r="B9" s="33"/>
      <c r="C9" s="33"/>
      <c r="D9" s="33"/>
      <c r="E9" s="33"/>
      <c r="F9" s="32"/>
    </row>
    <row r="10" spans="2:6" x14ac:dyDescent="0.25">
      <c r="B10" s="35">
        <v>1</v>
      </c>
      <c r="C10" s="36" t="s">
        <v>23</v>
      </c>
      <c r="D10" s="50">
        <v>1.9</v>
      </c>
      <c r="E10" s="51"/>
    </row>
    <row r="11" spans="2:6" x14ac:dyDescent="0.25">
      <c r="B11" s="37">
        <v>2</v>
      </c>
      <c r="C11" s="38" t="s">
        <v>24</v>
      </c>
      <c r="D11" s="52">
        <v>2.2000000000000002</v>
      </c>
      <c r="E11" s="53"/>
    </row>
    <row r="12" spans="2:6" x14ac:dyDescent="0.25">
      <c r="B12" s="22">
        <v>3</v>
      </c>
      <c r="C12" s="25" t="s">
        <v>25</v>
      </c>
      <c r="D12" s="54">
        <v>1.4</v>
      </c>
      <c r="E12" s="55"/>
    </row>
    <row r="15" spans="2:6" x14ac:dyDescent="0.25">
      <c r="C15" s="34"/>
    </row>
  </sheetData>
  <mergeCells count="5">
    <mergeCell ref="B2:E2"/>
    <mergeCell ref="B8:E8"/>
    <mergeCell ref="D10:E10"/>
    <mergeCell ref="D11:E11"/>
    <mergeCell ref="D12: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Memorial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Risoterm - Obra Dow</dc:creator>
  <cp:lastModifiedBy>Larissa Mesquita</cp:lastModifiedBy>
  <cp:lastPrinted>2017-03-20T17:40:46Z</cp:lastPrinted>
  <dcterms:created xsi:type="dcterms:W3CDTF">2017-03-20T14:43:07Z</dcterms:created>
  <dcterms:modified xsi:type="dcterms:W3CDTF">2018-10-19T15:03:58Z</dcterms:modified>
</cp:coreProperties>
</file>